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BCGIL\EXPOSIÇÕES\EXPOSIÇÕES 2018\MEGALEITE 2018\"/>
    </mc:Choice>
  </mc:AlternateContent>
  <xr:revisionPtr revIDLastSave="0" documentId="13_ncr:1_{0A2A9122-3EF6-4DC8-92DC-C6A76EB4FC43}" xr6:coauthVersionLast="32" xr6:coauthVersionMax="32" xr10:uidLastSave="{00000000-0000-0000-0000-000000000000}"/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240" yWindow="30" windowWidth="20115" windowHeight="7485" xr2:uid="{00000000-000D-0000-FFFF-FFFF00000000}"/>
  </bookViews>
  <sheets>
    <sheet name="Plan1" sheetId="1" r:id="rId1"/>
  </sheets>
  <calcPr calcId="179017"/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<sst xmlns="http://schemas.openxmlformats.org/spreadsheetml/2006/main" count="36846" uniqueCount="8157">
  <si>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</si>
  <si>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</si>
  <si>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</si>
  <si>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</si>
  <si>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</si>
  <si>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</si>
  <si>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</si>
  <si>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</si>
  <si>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</si>
  <si>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</si>
  <si>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</si>
  <si>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</si>
  <si>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</si>
  <si>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</si>
  <si>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</si>
  <si>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</si>
  <si>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</si>
  <si>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</si>
  <si>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</si>
  <si>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</si>
  <si>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</si>
  <si>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</si>
  <si>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</si>
  <si>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</si>
  <si>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</si>
  <si>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</si>
  <si>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</si>
  <si>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</si>
  <si>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</si>
  <si>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</si>
  <si>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</si>
  <si>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</si>
  <si>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</si>
  <si>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</si>
  <si>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</si>
  <si>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</si>
  <si>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</si>
  <si>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</si>
  <si>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</si>
  <si>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</si>
  <si>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</si>
  <si>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</si>
  <si>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</si>
  <si>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</si>
  <si>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</si>
  <si>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</si>
  <si>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</si>
  <si>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</si>
  <si>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</si>
  <si>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</si>
  <si>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</si>
  <si>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</si>
  <si>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</si>
  <si>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</si>
  <si>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</si>
  <si>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</si>
  <si>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</si>
  <si>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</si>
  <si>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</si>
  <si>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</si>
  <si>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</si>
  <si>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</si>
  <si>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</si>
  <si>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</si>
  <si>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</si>
  <si>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</si>
  <si>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</si>
  <si>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</si>
  <si>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</si>
  <si>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</si>
  <si>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</si>
  <si>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</si>
  <si>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</si>
  <si>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</si>
  <si>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</si>
  <si>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</si>
  <si>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</si>
  <si>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</si>
  <si>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</si>
  <si>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</si>
  <si>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</si>
  <si>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</si>
  <si>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</si>
  <si>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</si>
  <si>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</si>
  <si>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</si>
  <si>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</si>
  <si>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</si>
  <si>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</si>
  <si>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</si>
  <si>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</si>
  <si>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</si>
  <si>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</si>
  <si>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</si>
  <si>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</si>
  <si>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</si>
  <si>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</si>
  <si>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</si>
  <si>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</si>
  <si>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</si>
  <si>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</si>
  <si>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</si>
  <si>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</si>
  <si>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</si>
  <si>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</si>
  <si>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</si>
  <si>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</si>
  <si>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</si>
  <si>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</si>
  <si>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</si>
  <si>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</si>
  <si>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</si>
  <si>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</si>
  <si>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</si>
  <si>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</si>
  <si>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</si>
  <si>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</si>
  <si>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</si>
  <si>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</si>
  <si>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</si>
  <si>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</si>
  <si>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</si>
  <si>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</si>
  <si>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</si>
  <si>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</si>
  <si>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</si>
  <si>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</si>
  <si>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</si>
  <si>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</si>
  <si>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</si>
  <si>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</si>
  <si>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</si>
  <si>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</si>
  <si>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</si>
  <si>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</si>
  <si>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</si>
  <si>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</si>
  <si>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</si>
  <si>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</si>
  <si>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</si>
  <si>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</si>
  <si>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</si>
  <si>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</si>
  <si>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</si>
  <si>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</si>
  <si>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</si>
  <si>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</si>
  <si>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</si>
  <si>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</si>
  <si>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</si>
  <si>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</si>
  <si>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</si>
  <si>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</si>
  <si>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</si>
  <si>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</si>
  <si>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</si>
  <si>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</si>
  <si>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</si>
  <si>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</si>
  <si>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</si>
  <si>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</si>
  <si>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</si>
  <si>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</si>
  <si>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</si>
  <si>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</si>
  <si>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</si>
  <si>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</si>
  <si>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</si>
  <si>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</si>
  <si>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</si>
  <si>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</si>
  <si>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</si>
  <si>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</si>
  <si>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</si>
  <si>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</si>
  <si>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</si>
  <si>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</si>
  <si>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</si>
  <si>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</si>
  <si>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</si>
  <si>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</si>
  <si>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</si>
  <si>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</si>
  <si>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</si>
  <si>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</si>
  <si>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</si>
  <si>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</si>
  <si>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</si>
  <si>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</si>
  <si>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</si>
  <si>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</si>
  <si>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</si>
  <si>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</si>
  <si>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</si>
  <si>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</si>
  <si>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</si>
  <si>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</si>
  <si>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</si>
  <si>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</si>
  <si>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</si>
  <si>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</si>
  <si>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</si>
  <si>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</si>
  <si>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</si>
  <si>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</si>
  <si>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</si>
  <si>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</si>
  <si>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</si>
  <si>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</si>
  <si>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</si>
  <si>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</si>
  <si>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</si>
  <si>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</si>
  <si>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</si>
  <si>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</si>
  <si>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</si>
  <si>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</si>
  <si>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</si>
  <si>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</si>
  <si>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</si>
  <si>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</si>
  <si>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</si>
  <si>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</si>
  <si>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</si>
  <si>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</si>
  <si>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</si>
  <si>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</si>
  <si>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</si>
  <si>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</si>
  <si>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</si>
  <si>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</si>
  <si>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</si>
  <si>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</si>
  <si>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</si>
  <si>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</si>
  <si>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</si>
  <si>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</si>
  <si>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</si>
  <si>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</si>
  <si>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</si>
  <si>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</si>
  <si>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</si>
  <si>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</si>
  <si>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</si>
  <si>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</si>
  <si>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</si>
  <si>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</si>
  <si>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</si>
  <si>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</si>
  <si>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</si>
  <si>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</si>
  <si>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</si>
  <si>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</si>
  <si>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</si>
  <si>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</si>
  <si>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</si>
  <si>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</si>
  <si>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</si>
  <si>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</si>
  <si>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</si>
  <si>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</si>
  <si>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</si>
  <si>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</si>
  <si>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</si>
  <si>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</si>
  <si>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</si>
  <si>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</si>
  <si>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</si>
  <si>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</si>
  <si>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</si>
  <si>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</si>
  <si>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</si>
  <si>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</si>
  <si>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</si>
  <si>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</si>
  <si>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</si>
  <si>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</si>
  <si>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</si>
  <si>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</si>
  <si>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</si>
  <si>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</si>
  <si>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</si>
  <si>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</si>
  <si>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</si>
  <si>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</si>
  <si>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</si>
  <si>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</si>
  <si>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</si>
  <si>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</si>
  <si>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</si>
  <si>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</si>
  <si>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</si>
  <si>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</si>
  <si>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</si>
  <si>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</si>
  <si>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</si>
  <si>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</si>
  <si>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</si>
  <si>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</si>
  <si>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</si>
  <si>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</si>
  <si>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</si>
  <si>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</si>
  <si>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</si>
  <si>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</si>
  <si>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</si>
  <si>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</si>
  <si>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</si>
  <si>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</si>
  <si>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</si>
  <si>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</si>
  <si>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</si>
  <si>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</si>
  <si>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</si>
  <si>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</si>
  <si>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</si>
  <si>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</si>
  <si>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</si>
  <si>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</si>
  <si>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</si>
  <si>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</si>
  <si>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</si>
  <si>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</si>
  <si>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</si>
  <si>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</si>
  <si>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</si>
  <si>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</si>
  <si>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</si>
  <si>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</si>
  <si>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</si>
  <si>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</si>
  <si>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</si>
  <si>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</si>
  <si>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</si>
  <si>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</si>
  <si>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</si>
  <si>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</si>
  <si>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</si>
  <si>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</si>
  <si>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</si>
  <si>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</si>
  <si>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</si>
  <si>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</si>
  <si>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</si>
  <si>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</si>
  <si>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</si>
  <si>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</si>
  <si>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</si>
  <si>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</si>
  <si>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</si>
  <si>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</si>
  <si>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</si>
  <si>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</si>
  <si>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</si>
  <si>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</si>
  <si>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</si>
  <si>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</si>
  <si>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</si>
  <si>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</si>
  <si>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</si>
  <si>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</si>
  <si>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</si>
  <si>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</si>
  <si>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</si>
  <si>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</si>
  <si>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</si>
  <si>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</si>
  <si>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</si>
  <si>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</si>
  <si>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</si>
  <si>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</si>
  <si>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</si>
  <si>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</si>
  <si>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</si>
  <si>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</si>
  <si>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</si>
  <si>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</si>
  <si>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</si>
  <si>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</si>
  <si>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</si>
  <si>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</si>
  <si>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</si>
  <si>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</si>
  <si>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</si>
  <si>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</si>
  <si>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</si>
  <si>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</si>
  <si>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</si>
  <si>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</si>
  <si>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</si>
  <si>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</si>
  <si>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</si>
  <si>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</si>
  <si>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</si>
  <si>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</si>
  <si>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</si>
  <si>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</si>
  <si>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</si>
  <si>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</si>
  <si>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</si>
  <si>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</si>
  <si>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</si>
  <si>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</si>
  <si>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</si>
  <si>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</si>
  <si>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</si>
  <si>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</si>
  <si>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</si>
  <si>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</si>
  <si>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</si>
  <si>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</si>
  <si>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</si>
  <si>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</si>
  <si>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</si>
  <si>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</si>
  <si>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</si>
  <si>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</si>
  <si>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</si>
  <si>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</si>
  <si>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</si>
  <si>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</si>
  <si>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</si>
  <si>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</si>
  <si>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</si>
  <si>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</si>
  <si>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</si>
  <si>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</si>
  <si>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</si>
  <si>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</si>
  <si>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</si>
  <si>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</si>
  <si>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</si>
  <si>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</si>
  <si>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</si>
  <si>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</si>
  <si>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</si>
  <si>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</si>
  <si>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</si>
  <si>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</si>
  <si>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</si>
  <si>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</si>
  <si>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</si>
  <si>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</si>
  <si>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</si>
  <si>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</si>
  <si>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</si>
  <si>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</si>
  <si>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</si>
  <si>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</si>
  <si>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</si>
  <si>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</si>
  <si>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</si>
  <si>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</si>
  <si>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</si>
  <si>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</si>
  <si>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</si>
  <si>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</si>
  <si>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</si>
  <si>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</si>
  <si>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</si>
  <si>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</si>
  <si>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</si>
  <si>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</si>
  <si>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</si>
  <si>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</si>
  <si>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</si>
  <si>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</si>
  <si>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</si>
  <si>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</si>
  <si>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</si>
  <si>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</si>
  <si>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</si>
  <si>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</si>
  <si>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</si>
  <si>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</si>
  <si>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</si>
  <si>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</si>
  <si>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</si>
  <si>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</si>
  <si>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</si>
  <si>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</si>
  <si>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</si>
  <si>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</si>
  <si>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</si>
  <si>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</si>
  <si>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</si>
  <si>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</si>
  <si>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</si>
  <si>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</si>
  <si>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</si>
  <si>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</si>
  <si>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</si>
  <si>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</si>
  <si>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</si>
  <si>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</si>
  <si>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</si>
  <si>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</si>
  <si>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</si>
  <si>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</si>
  <si>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</si>
  <si>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</si>
  <si>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</si>
  <si>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</si>
  <si>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</si>
  <si>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</si>
  <si>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</si>
  <si>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</si>
  <si>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</si>
  <si>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</si>
  <si>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</si>
  <si>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</si>
  <si>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</si>
  <si>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</si>
  <si>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</si>
  <si>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</si>
  <si>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</si>
  <si>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</si>
  <si>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</si>
  <si>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</si>
  <si>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</si>
  <si>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</si>
  <si>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</si>
  <si>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</si>
  <si>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</si>
  <si>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</si>
  <si>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</si>
  <si>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</si>
  <si>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</si>
  <si>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</si>
  <si>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</si>
  <si>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</si>
  <si>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</si>
  <si>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</si>
  <si>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</si>
  <si>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</si>
  <si>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</si>
  <si>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</si>
  <si>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</si>
  <si>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</si>
  <si>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</si>
  <si>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</si>
  <si>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</si>
  <si>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</si>
  <si>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</si>
  <si>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</si>
  <si>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</si>
  <si>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</si>
  <si>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</si>
  <si>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</si>
  <si>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</si>
  <si>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</si>
  <si>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</si>
  <si>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</si>
  <si>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</si>
  <si>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</si>
  <si>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</si>
  <si>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</si>
  <si>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</si>
  <si>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</si>
  <si>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</si>
  <si>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</si>
  <si>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</si>
  <si>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</si>
  <si>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</si>
  <si>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</si>
  <si>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</si>
  <si>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</si>
  <si>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</si>
  <si>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</si>
  <si>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</si>
  <si>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</si>
  <si>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</si>
  <si>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</si>
  <si>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</si>
  <si>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</si>
  <si>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</si>
  <si>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</si>
  <si>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</si>
  <si>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</si>
  <si>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</si>
  <si>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</si>
  <si>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</si>
  <si>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</si>
  <si>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</si>
  <si>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</si>
  <si>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</si>
  <si>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</si>
  <si>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</si>
  <si>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</si>
  <si>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</si>
  <si>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</si>
  <si>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</si>
  <si>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</si>
  <si>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</si>
  <si>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</si>
  <si>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</si>
  <si>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</si>
  <si>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</si>
  <si>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</si>
  <si>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</si>
  <si>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</si>
  <si>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</si>
  <si>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</si>
  <si>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</si>
  <si>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</si>
  <si>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</si>
  <si>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</si>
  <si>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</si>
  <si>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</si>
  <si>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</si>
  <si>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</si>
  <si>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</si>
  <si>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</si>
  <si>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</si>
  <si>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</si>
  <si>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</si>
  <si>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</si>
  <si>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</si>
  <si>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</si>
  <si>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</si>
  <si>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</si>
  <si>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</si>
  <si>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</si>
  <si>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</si>
  <si>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</si>
  <si>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</si>
  <si>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</si>
  <si>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</si>
  <si>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</si>
  <si>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</si>
  <si>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</si>
  <si>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</si>
  <si>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</si>
  <si>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</si>
  <si>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</si>
  <si>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</si>
  <si>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</si>
  <si>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</si>
  <si>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</si>
  <si>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</si>
  <si>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</si>
  <si>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</si>
  <si>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</si>
  <si>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</si>
  <si>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</si>
  <si>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</si>
  <si>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</si>
  <si>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</si>
  <si>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</si>
  <si>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</si>
  <si>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</si>
  <si>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</si>
  <si>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</si>
  <si>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</si>
  <si>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</si>
  <si>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</si>
  <si>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</si>
  <si>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</si>
  <si>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</si>
  <si>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</si>
  <si>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</si>
  <si>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</si>
  <si>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</si>
  <si>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</si>
  <si>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</si>
  <si>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</si>
  <si>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</si>
  <si>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</si>
  <si>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</si>
  <si>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</si>
  <si>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</si>
  <si>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</si>
  <si>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</si>
  <si>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</si>
  <si>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</si>
  <si>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</si>
  <si>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</si>
  <si>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</si>
  <si>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</si>
  <si>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</si>
  <si>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</si>
  <si>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</si>
  <si>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</si>
  <si>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</si>
  <si>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</si>
  <si>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</si>
  <si>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</si>
  <si>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</si>
  <si>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</si>
  <si>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</si>
  <si>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</si>
  <si>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</si>
  <si>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</si>
  <si>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</si>
  <si>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</si>
  <si>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</si>
  <si>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</si>
  <si>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</si>
  <si>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</si>
  <si>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</si>
  <si>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</si>
  <si>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</si>
  <si>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</si>
  <si>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</si>
  <si>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</si>
  <si>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</si>
  <si>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</si>
  <si>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</si>
  <si>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</si>
  <si>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</si>
  <si>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</si>
  <si>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</si>
  <si>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</si>
  <si>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</si>
  <si>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</si>
  <si>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</si>
  <si>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</si>
  <si>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</si>
  <si>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</si>
  <si>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</si>
  <si>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</si>
  <si>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</si>
  <si>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</si>
  <si>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</si>
  <si>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</si>
  <si>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</si>
  <si>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</si>
  <si>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</si>
  <si>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</si>
  <si>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</si>
  <si>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</si>
  <si>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</si>
  <si>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</si>
  <si>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</si>
  <si>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</si>
  <si>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</si>
  <si>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</si>
  <si>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</si>
  <si>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</si>
  <si>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</si>
  <si>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</si>
  <si>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</si>
  <si>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</si>
  <si>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</si>
  <si>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</si>
  <si>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</si>
  <si>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</si>
  <si>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</si>
  <si>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</si>
  <si>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</si>
  <si>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</si>
  <si>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</si>
  <si>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</si>
  <si>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</si>
  <si>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</si>
  <si>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</si>
  <si>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</si>
  <si>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</si>
  <si>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</si>
  <si>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</si>
  <si>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</si>
  <si>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</si>
  <si>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</si>
  <si>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</si>
  <si>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</si>
  <si>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</si>
  <si>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</si>
  <si>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</si>
  <si>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</si>
  <si>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</si>
  <si>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</si>
  <si>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</si>
  <si>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</si>
  <si>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</si>
  <si>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</si>
  <si>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</si>
  <si>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</si>
  <si>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</si>
  <si>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</si>
  <si>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</si>
  <si>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</si>
  <si>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</si>
  <si>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</si>
  <si>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</si>
  <si>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</si>
  <si>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</si>
  <si>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</si>
  <si>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</si>
  <si>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</si>
  <si>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</si>
  <si>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</si>
  <si>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</si>
  <si>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</si>
  <si>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</si>
  <si>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</si>
  <si>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</si>
  <si>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</si>
  <si>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</si>
  <si>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</si>
  <si>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</si>
  <si>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</si>
  <si>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</si>
  <si>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</si>
  <si>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</si>
  <si>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</si>
  <si>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</si>
  <si>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</si>
  <si>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</si>
  <si>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</si>
  <si>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</si>
  <si>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</si>
  <si>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</si>
  <si>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</si>
  <si>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</si>
  <si>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</si>
  <si>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</si>
  <si>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</si>
  <si>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</si>
  <si>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</si>
  <si>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</si>
  <si>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</si>
  <si>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</si>
  <si>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</si>
  <si>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</si>
  <si>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</si>
  <si>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</si>
  <si>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</si>
  <si>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</si>
  <si>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</si>
  <si>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</si>
  <si>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</si>
  <si>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</si>
  <si>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</si>
  <si>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</si>
  <si>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</si>
  <si>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</si>
  <si>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</si>
  <si>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</si>
  <si>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</si>
  <si>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</si>
  <si>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</si>
  <si>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</si>
  <si>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</si>
  <si>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</si>
  <si>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</si>
  <si>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</si>
  <si>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</si>
  <si>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</si>
  <si>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</si>
  <si>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</si>
  <si>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</si>
  <si>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</si>
  <si>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</si>
  <si>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</si>
  <si>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</si>
  <si>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</si>
  <si>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</si>
  <si>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</si>
  <si>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</si>
  <si>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</si>
  <si>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</si>
  <si>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</si>
  <si>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</si>
  <si>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</si>
  <si>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</si>
  <si>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</si>
  <si>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</si>
  <si>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</si>
  <si>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</si>
  <si>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</si>
  <si>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</si>
  <si>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</si>
  <si>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</si>
  <si>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</si>
  <si>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</si>
  <si>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</si>
  <si>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</si>
  <si>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</si>
  <si>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</si>
  <si>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</si>
  <si>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</si>
  <si>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</si>
  <si>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</si>
  <si>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</si>
  <si>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</si>
  <si>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</si>
  <si>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</si>
  <si>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</si>
  <si>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</si>
  <si>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</si>
  <si>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</si>
  <si>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</si>
  <si>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</si>
  <si>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</si>
  <si>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</si>
  <si>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</si>
  <si>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</si>
  <si>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</si>
  <si>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</si>
  <si>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</si>
  <si>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</si>
  <si>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</si>
  <si>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</si>
  <si>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</si>
  <si>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</si>
  <si>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</si>
  <si>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</si>
  <si>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</si>
  <si>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</si>
  <si>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</si>
  <si>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</si>
  <si>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</si>
  <si>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</si>
  <si>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</si>
  <si>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</si>
  <si>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</si>
  <si>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</si>
  <si>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</si>
  <si>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</si>
  <si>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</si>
  <si>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</si>
  <si>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</si>
  <si>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</si>
  <si>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</si>
  <si>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</si>
  <si>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</si>
  <si>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</si>
  <si>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</si>
  <si>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</si>
  <si>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</si>
  <si>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</si>
  <si>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</si>
  <si>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</si>
  <si>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</si>
  <si>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</si>
  <si>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</si>
  <si>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</si>
  <si>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</si>
  <si>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</si>
  <si>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</si>
  <si>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</si>
  <si>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</si>
  <si>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</si>
  <si>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</si>
  <si>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</si>
  <si>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</si>
  <si>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</si>
  <si>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</si>
  <si>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</si>
  <si>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</si>
  <si>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</si>
  <si>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</si>
  <si>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</si>
  <si>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</si>
  <si>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</si>
  <si>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</si>
  <si>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</si>
  <si>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</si>
  <si>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</si>
  <si>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</si>
  <si>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</si>
  <si>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</si>
  <si>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</si>
  <si>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</si>
  <si>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</si>
  <si>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</si>
  <si>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</si>
  <si>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</si>
  <si>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</si>
  <si>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</si>
  <si>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</si>
  <si>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</si>
  <si>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</si>
  <si>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</si>
  <si>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</si>
  <si>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</si>
  <si>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</si>
  <si>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</si>
  <si>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</si>
  <si>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</si>
  <si>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</si>
  <si>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</si>
  <si>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</si>
  <si>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</si>
  <si>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</si>
  <si>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</si>
  <si>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</si>
  <si>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</si>
  <si>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</si>
  <si>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</si>
  <si>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</si>
  <si>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</si>
  <si>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</si>
  <si>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</si>
  <si>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</si>
  <si>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</si>
  <si>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</si>
  <si>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</si>
  <si>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</si>
  <si>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</si>
  <si>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</si>
  <si>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</si>
  <si>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</si>
  <si>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</si>
  <si>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</si>
  <si>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</si>
  <si>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</si>
  <si>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</si>
  <si>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</si>
  <si>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</si>
  <si>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</si>
  <si>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</si>
  <si>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</si>
  <si>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</si>
  <si>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</si>
  <si>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</si>
  <si>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</si>
  <si>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</si>
  <si>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</si>
  <si>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</si>
  <si>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</si>
  <si>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</si>
  <si>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</si>
  <si>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</si>
  <si>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</si>
  <si>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</si>
  <si>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</si>
  <si>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</si>
  <si>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</si>
  <si>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</si>
  <si>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</si>
  <si>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</si>
  <si>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</si>
  <si>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</si>
  <si>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</si>
  <si>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</si>
  <si>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</si>
  <si>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</si>
  <si>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</si>
  <si>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</si>
  <si>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</si>
  <si>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</si>
  <si>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</si>
  <si>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</si>
  <si>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</si>
  <si>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</si>
  <si>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</si>
  <si>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</si>
  <si>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</si>
  <si>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</si>
  <si>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</si>
  <si>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</si>
  <si>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</si>
  <si>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</si>
  <si>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</si>
  <si>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</si>
  <si>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</si>
  <si>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</si>
  <si>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</si>
  <si>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</si>
  <si>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</si>
  <si>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</si>
  <si>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</si>
  <si>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</si>
  <si>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</si>
  <si>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</si>
  <si>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</si>
  <si>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</si>
  <si>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</si>
  <si>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</si>
  <si>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</si>
  <si>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</si>
  <si>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</si>
  <si>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</si>
  <si>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</si>
  <si>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</si>
  <si>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</si>
  <si>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</si>
  <si>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</si>
  <si>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</si>
  <si>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</si>
  <si>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</si>
  <si>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</si>
  <si>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</si>
  <si>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</si>
  <si>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</si>
  <si>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</si>
  <si>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</si>
  <si>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</si>
  <si>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</si>
  <si>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</si>
  <si>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</si>
  <si>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</si>
  <si>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</si>
  <si>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</si>
  <si>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</si>
  <si>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</si>
  <si>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</si>
  <si>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</si>
  <si>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</si>
  <si>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</si>
  <si>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</si>
  <si>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</si>
  <si>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</si>
  <si>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</si>
  <si>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</si>
  <si>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</si>
  <si>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</si>
  <si>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</si>
  <si>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</si>
  <si>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</si>
  <si>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</si>
  <si>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</si>
  <si>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</si>
  <si>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</si>
  <si>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</si>
  <si>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</si>
  <si>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</si>
  <si>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</si>
  <si>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</si>
  <si>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</si>
  <si>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</si>
  <si>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</si>
  <si>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</si>
  <si>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</si>
  <si>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</si>
  <si>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</si>
  <si>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</si>
  <si>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</si>
  <si>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</si>
  <si>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</si>
  <si>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</si>
  <si>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</si>
  <si>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</si>
  <si>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</si>
  <si>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</si>
  <si>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</si>
  <si>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</si>
  <si>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</si>
  <si>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</si>
  <si>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</si>
  <si>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</si>
  <si>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</si>
  <si>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</si>
  <si>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</si>
  <si>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</si>
  <si>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</si>
  <si>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</si>
  <si>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</si>
  <si>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</si>
  <si>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</si>
  <si>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</si>
  <si>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</si>
  <si>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</si>
  <si>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</si>
  <si>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</si>
  <si>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</si>
  <si>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</si>
  <si>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</si>
  <si>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</si>
  <si>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</si>
  <si>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</si>
  <si>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</si>
  <si>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</si>
  <si>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</si>
  <si>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</si>
  <si>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</si>
  <si>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</si>
  <si>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</si>
  <si>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</si>
  <si>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</si>
  <si>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</si>
  <si>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</si>
  <si>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</si>
  <si>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</si>
  <si>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</si>
  <si>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</si>
  <si>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</si>
  <si>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</si>
  <si>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</si>
  <si>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</si>
  <si>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</si>
  <si>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</si>
  <si>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</si>
  <si>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</si>
  <si>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</si>
  <si>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</si>
  <si>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</si>
  <si>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</si>
  <si>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</si>
  <si>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</si>
  <si>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</si>
  <si>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</si>
  <si>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</si>
  <si>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</si>
  <si>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</si>
  <si>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</si>
  <si>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</si>
  <si>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</si>
  <si>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</si>
  <si>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</si>
  <si>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</si>
  <si>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</si>
  <si>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</si>
  <si>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</si>
  <si>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</si>
  <si>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</si>
  <si>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</si>
  <si>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</si>
  <si>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</si>
  <si>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</si>
  <si>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</si>
  <si>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</si>
  <si>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</si>
  <si>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</si>
  <si>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</si>
  <si>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</si>
  <si>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</si>
  <si>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</si>
  <si>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</si>
  <si>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</si>
  <si>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</si>
  <si>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</si>
  <si>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</si>
  <si>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</si>
  <si>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</si>
  <si>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</si>
  <si>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</si>
  <si>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</si>
  <si>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</si>
  <si>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</si>
  <si>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</si>
  <si>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</si>
  <si>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</si>
  <si>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</si>
  <si>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</si>
  <si>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</si>
  <si>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</si>
  <si>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</si>
  <si>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</si>
  <si>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</si>
  <si>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</si>
  <si>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</si>
  <si>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</si>
  <si>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</si>
  <si>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</si>
  <si>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</si>
  <si>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</si>
  <si>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</si>
  <si>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</si>
  <si>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</si>
  <si>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</si>
  <si>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</si>
  <si>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</si>
  <si>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</si>
  <si>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</si>
  <si>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</si>
  <si>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</si>
  <si>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</si>
  <si>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</si>
  <si>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</si>
  <si>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</si>
  <si>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</si>
  <si>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</si>
  <si>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</si>
  <si>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</si>
  <si>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</si>
  <si>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</si>
  <si>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</si>
  <si>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</si>
  <si>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</si>
  <si>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</si>
  <si>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</si>
  <si>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</si>
  <si>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</si>
  <si>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</si>
  <si>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</si>
  <si>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</si>
  <si>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</si>
  <si>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</si>
  <si>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</si>
  <si>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</si>
  <si>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</si>
  <si>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</si>
  <si>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</si>
  <si>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</si>
  <si>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</si>
  <si>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</si>
  <si>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</si>
  <si>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</si>
  <si>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</si>
  <si>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</si>
  <si>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</si>
  <si>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</si>
  <si>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</si>
  <si>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</si>
  <si>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</si>
  <si>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</si>
  <si>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</si>
  <si>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</si>
  <si>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</si>
  <si>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</si>
  <si>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</si>
  <si>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</si>
  <si>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</si>
  <si>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</si>
  <si>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</si>
  <si>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</si>
  <si>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</si>
  <si>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</si>
  <si>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</si>
  <si>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</si>
  <si>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</si>
  <si>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</si>
  <si>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</si>
  <si>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</si>
  <si>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</si>
  <si>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</si>
  <si>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</si>
  <si>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</si>
  <si>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</si>
  <si>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</si>
  <si>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</si>
  <si>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</si>
  <si>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</si>
  <si>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</si>
  <si>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</si>
  <si>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</si>
  <si>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</si>
  <si>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</si>
  <si>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</si>
  <si>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</si>
  <si>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</si>
  <si>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</si>
  <si>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</si>
  <si>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</si>
  <si>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</si>
  <si>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</si>
  <si>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</si>
  <si>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</si>
  <si>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</si>
  <si>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</si>
  <si>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</si>
  <si>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</si>
  <si>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</si>
  <si>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</si>
  <si>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</si>
  <si>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</si>
  <si>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</si>
  <si>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</si>
  <si>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</si>
  <si>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</si>
  <si>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</si>
  <si>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</si>
  <si>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</si>
  <si>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</si>
  <si>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</si>
  <si>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</si>
  <si>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</si>
  <si>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</si>
  <si>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</si>
  <si>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</si>
  <si>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</si>
  <si>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</si>
  <si>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</si>
  <si>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</si>
  <si>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</si>
  <si>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</si>
  <si>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</si>
  <si>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</si>
  <si>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</si>
  <si>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</si>
  <si>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</si>
  <si>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</si>
  <si>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</si>
  <si>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</si>
  <si>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</si>
  <si>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</si>
  <si>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</si>
  <si>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</si>
  <si>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</si>
  <si>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</si>
  <si>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</si>
  <si>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</si>
  <si>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</si>
  <si>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</si>
  <si>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</si>
  <si>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</si>
  <si>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</si>
  <si>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</si>
  <si>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</si>
  <si>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</si>
  <si>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</si>
  <si>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</si>
  <si>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</si>
  <si>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</si>
  <si>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</si>
  <si>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</si>
  <si>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</si>
  <si>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</si>
  <si>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</si>
  <si>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</si>
  <si>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</si>
  <si>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</si>
  <si>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</si>
  <si>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</si>
  <si>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</si>
  <si>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</si>
  <si>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</si>
  <si>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</si>
  <si>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</si>
  <si>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</si>
  <si>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</si>
  <si>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</si>
  <si>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</si>
  <si>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</si>
  <si>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</si>
  <si>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</si>
  <si>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</si>
  <si>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</si>
  <si>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</si>
  <si>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</si>
  <si>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</si>
  <si>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</si>
  <si>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</si>
  <si>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</si>
  <si>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</si>
  <si>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</si>
  <si>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</si>
  <si>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</si>
  <si>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</si>
  <si>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</si>
  <si>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</si>
  <si>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</si>
  <si>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</si>
  <si>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</si>
  <si>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</si>
  <si>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</si>
  <si>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</si>
  <si>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</si>
  <si>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</si>
  <si>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</si>
  <si>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</si>
  <si>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</si>
  <si>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</si>
  <si>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</si>
  <si>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</si>
  <si>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</si>
  <si>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</si>
  <si>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</si>
  <si>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</si>
  <si>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</si>
  <si>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</si>
  <si>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</si>
  <si>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</si>
  <si>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</si>
  <si>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</si>
  <si>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</si>
  <si>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</si>
  <si>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</si>
  <si>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</si>
  <si>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</si>
  <si>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</si>
  <si>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</si>
  <si>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</si>
  <si>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</si>
  <si>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</si>
  <si>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</si>
  <si>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</si>
  <si>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</si>
  <si>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</si>
  <si>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</si>
  <si>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</si>
  <si>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</si>
  <si>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</si>
  <si>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</si>
  <si>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</si>
  <si>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</si>
  <si>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</si>
  <si>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</si>
  <si>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</si>
  <si>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</si>
  <si>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</si>
  <si>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</si>
  <si>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</si>
  <si>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</si>
  <si>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</si>
  <si>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</si>
  <si>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</si>
  <si>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</si>
  <si>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</si>
  <si>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</si>
  <si>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</si>
  <si>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</si>
  <si>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</si>
  <si>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</si>
  <si>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</si>
  <si>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</si>
  <si>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</si>
  <si>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</si>
  <si>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</si>
  <si>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</si>
  <si>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</si>
  <si>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</si>
  <si>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</si>
  <si>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</si>
  <si>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</si>
  <si>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</si>
  <si>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</si>
  <si>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</si>
  <si>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</si>
  <si>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</si>
  <si>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</si>
  <si>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</si>
  <si>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</si>
  <si>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</si>
  <si>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</si>
  <si>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</si>
  <si>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</si>
  <si>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</si>
  <si>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</si>
  <si>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</si>
  <si>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</si>
  <si>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</si>
  <si>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</si>
  <si>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</si>
  <si>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</si>
  <si>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</si>
  <si>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</si>
  <si>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</si>
  <si>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</si>
  <si>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</si>
  <si>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</si>
  <si>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</si>
  <si>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</si>
  <si>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</si>
  <si>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</si>
  <si>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</si>
  <si>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</si>
  <si>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</si>
  <si>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</si>
  <si>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</si>
  <si>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</si>
  <si>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</si>
  <si>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</si>
  <si>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</si>
  <si>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</si>
  <si>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</si>
  <si>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</si>
  <si>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</si>
  <si>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</si>
  <si>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</si>
  <si>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</si>
  <si>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</si>
  <si>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</si>
  <si>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</si>
  <si>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</si>
  <si>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</si>
  <si>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</si>
  <si>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</si>
  <si>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</si>
  <si>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</si>
  <si>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</si>
  <si>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</si>
  <si>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</si>
  <si>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</si>
  <si>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</si>
  <si>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</si>
  <si>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</si>
  <si>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</si>
  <si>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</si>
  <si>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</si>
  <si>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</si>
  <si>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</si>
  <si>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</si>
  <si>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</si>
  <si>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</si>
  <si>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</si>
  <si>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</si>
  <si>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</si>
  <si>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</si>
  <si>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</si>
  <si>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</si>
  <si>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</si>
  <si>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</si>
  <si>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</si>
  <si>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</si>
  <si>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</si>
  <si>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</si>
  <si>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</si>
  <si>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</si>
  <si>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</si>
  <si>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</si>
  <si>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</si>
  <si>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</si>
  <si>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</si>
  <si>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</si>
  <si>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</si>
  <si>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</si>
  <si>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</si>
  <si>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</si>
  <si>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</si>
  <si>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</si>
  <si>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</si>
  <si>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</si>
  <si>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</si>
  <si>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</si>
  <si>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</si>
  <si>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</si>
  <si>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</si>
  <si>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</si>
  <si>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</si>
  <si>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</si>
  <si>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</si>
  <si>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</si>
  <si>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</si>
  <si>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</si>
  <si>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</si>
  <si>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</si>
  <si>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</si>
  <si>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</si>
  <si>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</si>
  <si>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</si>
  <si>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</si>
  <si>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</si>
  <si>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</si>
  <si>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</si>
  <si>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</si>
  <si>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</si>
  <si>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</si>
  <si>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</si>
  <si>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</si>
  <si>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</si>
  <si>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</si>
  <si>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</si>
  <si>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</si>
  <si>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</si>
  <si>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</si>
  <si>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</si>
  <si>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</si>
  <si>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</si>
  <si>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</si>
  <si>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</si>
  <si>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</si>
  <si>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</si>
  <si>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</si>
  <si>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</si>
  <si>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</si>
  <si>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</si>
  <si>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</si>
  <si>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</si>
  <si>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</si>
  <si>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</si>
  <si>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</si>
  <si>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</si>
  <si>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</si>
  <si>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</si>
  <si>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</si>
  <si>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</si>
  <si>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</si>
  <si>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</si>
  <si>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</si>
  <si>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</si>
  <si>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</si>
  <si>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</si>
  <si>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</si>
  <si>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</si>
  <si>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</si>
  <si>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</si>
  <si>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</si>
  <si>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</si>
  <si>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</si>
  <si>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</si>
  <si>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</si>
  <si>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</si>
  <si>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</si>
  <si>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</si>
  <si>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</si>
  <si>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</si>
  <si>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</si>
  <si>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</si>
  <si>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</si>
  <si>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</si>
  <si>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</si>
  <si>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</si>
  <si>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</si>
  <si>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</si>
  <si>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</si>
  <si>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</si>
  <si>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</si>
  <si>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</si>
  <si>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</si>
  <si>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</si>
  <si>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</si>
  <si>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</si>
  <si>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</si>
  <si>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</si>
  <si>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</si>
  <si>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</si>
  <si>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</si>
  <si>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</si>
  <si>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</si>
  <si>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</si>
  <si>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</si>
  <si>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</si>
  <si>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</si>
  <si>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</si>
  <si>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</si>
  <si>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</si>
  <si>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</si>
  <si>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</si>
  <si>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</si>
  <si>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</si>
  <si>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</si>
  <si>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</si>
  <si>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</si>
  <si>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</si>
  <si>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</si>
  <si>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</si>
  <si>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</si>
  <si>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</si>
  <si>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</si>
  <si>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</si>
  <si>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</si>
  <si>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</si>
  <si>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</si>
  <si>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</si>
  <si>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</si>
  <si>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</si>
  <si>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</si>
  <si>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</si>
  <si>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</si>
  <si>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</si>
  <si>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</si>
  <si>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</si>
  <si>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</si>
  <si>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</si>
  <si>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</si>
  <si>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</si>
  <si>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</si>
  <si>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</si>
  <si>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</si>
  <si>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</si>
  <si>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</si>
  <si>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</si>
  <si>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</si>
  <si>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</si>
  <si>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</si>
  <si>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</si>
  <si>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</si>
  <si>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</si>
  <si>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</si>
  <si>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</si>
  <si>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</si>
  <si>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</si>
  <si>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</si>
  <si>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</si>
  <si>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</si>
  <si>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</si>
  <si>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</si>
  <si>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</si>
  <si>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</si>
  <si>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</si>
  <si>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</si>
  <si>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</si>
  <si>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</si>
  <si>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</si>
  <si>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</si>
  <si>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</si>
  <si>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</si>
  <si>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</si>
  <si>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</si>
  <si>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</si>
  <si>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</si>
  <si>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</si>
  <si>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</si>
  <si>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</si>
  <si>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</si>
  <si>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</si>
  <si>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</si>
  <si>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</si>
  <si>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</si>
  <si>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</si>
  <si>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</si>
  <si>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</si>
  <si>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</si>
  <si>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</si>
  <si>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</si>
  <si>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</si>
  <si>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</si>
  <si>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</si>
  <si>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</si>
  <si>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</si>
  <si>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</si>
  <si>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</si>
  <si>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</si>
  <si>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</si>
  <si>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</si>
  <si>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</si>
  <si>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</si>
  <si>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</si>
  <si>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</si>
  <si>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</si>
  <si>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</si>
  <si>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</si>
  <si>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</si>
  <si>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</si>
  <si>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</si>
  <si>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</si>
  <si>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</si>
  <si>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</si>
  <si>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</si>
  <si>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</si>
  <si>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</si>
  <si>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</si>
  <si>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</si>
  <si>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</si>
  <si>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</si>
  <si>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</si>
  <si>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</si>
  <si>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</si>
  <si>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</si>
  <si>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</si>
  <si>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</si>
  <si>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</si>
  <si>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</si>
  <si>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</si>
  <si>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</si>
  <si>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</si>
  <si>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</si>
  <si>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</si>
  <si>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</si>
  <si>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</si>
  <si>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</si>
  <si>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</si>
  <si>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</si>
  <si>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</si>
  <si>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</si>
  <si>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</si>
  <si>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</si>
  <si>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</si>
  <si>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</si>
  <si>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</si>
  <si>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</si>
  <si>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</si>
  <si>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</si>
  <si>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</si>
  <si>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</si>
  <si>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</si>
  <si>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</si>
  <si>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</si>
  <si>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</si>
  <si>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</si>
  <si>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</si>
  <si>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</si>
  <si>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</si>
  <si>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</si>
  <si>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</si>
  <si>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</si>
  <si>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</si>
  <si>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</si>
  <si>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</si>
  <si>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</si>
  <si>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</si>
  <si>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</si>
  <si>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</si>
  <si>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</si>
  <si>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</si>
  <si>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</si>
  <si>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</si>
  <si>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</si>
  <si>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</si>
  <si>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</si>
  <si>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</si>
  <si>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</si>
  <si>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</si>
  <si>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</si>
  <si>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</si>
  <si>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</si>
  <si>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</si>
  <si>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</si>
  <si>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</si>
  <si>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</si>
  <si>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</si>
  <si>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</si>
  <si>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</si>
  <si>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</si>
  <si>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</si>
  <si>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</si>
  <si>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</si>
  <si>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</si>
  <si>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</si>
  <si>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</si>
  <si>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</si>
  <si>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</si>
  <si>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</si>
  <si>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</si>
  <si>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</si>
  <si>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</si>
  <si>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</si>
  <si>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</si>
  <si>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</si>
  <si>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</si>
  <si>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</si>
  <si>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</si>
  <si>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</si>
  <si>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</si>
  <si>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</si>
  <si>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</si>
  <si>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</si>
  <si>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</si>
  <si>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</si>
  <si>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</si>
  <si>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</si>
  <si>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</si>
  <si>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</si>
  <si>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</si>
  <si>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</si>
  <si>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</si>
  <si>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</si>
  <si>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</si>
  <si>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</si>
  <si>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</si>
  <si>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</si>
  <si>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</si>
  <si>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</si>
  <si>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</si>
  <si>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</si>
  <si>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</si>
  <si>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</si>
  <si>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</si>
  <si>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</si>
  <si>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</si>
  <si>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</si>
  <si>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</si>
  <si>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</si>
  <si>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</si>
  <si>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</si>
  <si>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</si>
  <si>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</si>
  <si>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</si>
  <si>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</si>
  <si>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</si>
  <si>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</si>
  <si>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</si>
  <si>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</si>
  <si>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</si>
  <si>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</si>
  <si>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</si>
  <si>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</si>
  <si>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</si>
  <si>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</si>
  <si>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</si>
  <si>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</si>
  <si>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</si>
  <si>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</si>
  <si>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</si>
  <si>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</si>
  <si>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</si>
  <si>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</si>
  <si>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</si>
  <si>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</si>
  <si>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</si>
  <si>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</si>
  <si>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</si>
  <si>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</si>
  <si>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</si>
  <si>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</si>
  <si>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</si>
  <si>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</si>
  <si>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</si>
  <si>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</si>
  <si>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</si>
  <si>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</si>
  <si>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</si>
  <si>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</si>
  <si>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</si>
  <si>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</si>
  <si>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</si>
  <si>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</si>
  <si>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</si>
  <si>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</si>
  <si>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</si>
  <si>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</si>
  <si>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</si>
  <si>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</si>
  <si>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</si>
  <si>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</si>
  <si>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</si>
  <si>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</si>
  <si>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</si>
  <si>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</si>
  <si>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</si>
  <si>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</si>
  <si>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</si>
  <si>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</si>
  <si>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</si>
  <si>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</si>
  <si>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</si>
  <si>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</si>
  <si>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</si>
  <si>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</si>
  <si>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</si>
  <si>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</si>
  <si>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</si>
  <si>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</si>
  <si>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</si>
  <si>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</si>
  <si>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</si>
  <si>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</si>
  <si>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</si>
  <si>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</si>
  <si>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</si>
  <si>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</si>
  <si>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</si>
  <si>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</si>
  <si>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</si>
  <si>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</si>
  <si>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</si>
  <si>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</si>
  <si>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</si>
  <si>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</si>
  <si>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</si>
  <si>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</si>
  <si>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</si>
  <si>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</si>
  <si>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</si>
  <si>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</si>
  <si>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</si>
  <si>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</si>
  <si>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</si>
  <si>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</si>
  <si>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</si>
  <si>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</si>
  <si>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</si>
  <si>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</si>
  <si>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</si>
  <si>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</si>
  <si>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</si>
  <si>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</si>
  <si>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</si>
  <si>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</si>
  <si>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</si>
  <si>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</si>
  <si>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</si>
  <si>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</si>
  <si>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</si>
  <si>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</si>
  <si>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</si>
  <si>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</si>
  <si>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</si>
  <si>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</si>
  <si>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</si>
  <si>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</si>
  <si>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</si>
  <si>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</si>
  <si>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</si>
  <si>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</si>
  <si>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</si>
  <si>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</si>
  <si>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</si>
  <si>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</si>
  <si>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</si>
  <si>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</si>
  <si>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</si>
  <si>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</si>
  <si>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</si>
  <si>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</si>
  <si>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</si>
  <si>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</si>
  <si>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</si>
  <si>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</si>
  <si>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</si>
  <si>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</si>
  <si>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</si>
  <si>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</si>
  <si>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</si>
  <si>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</si>
  <si>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</si>
  <si>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</si>
  <si>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</si>
  <si>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</si>
  <si>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</si>
  <si>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</si>
  <si>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</si>
  <si>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</si>
  <si>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</si>
  <si>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</si>
  <si>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</si>
  <si>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</si>
  <si>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</si>
  <si>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</si>
  <si>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</si>
  <si>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</si>
  <si>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</si>
  <si>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</si>
  <si>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</si>
  <si>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</si>
  <si>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</si>
  <si>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</si>
  <si>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</si>
  <si>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</si>
  <si>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</si>
  <si>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</si>
  <si>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</si>
  <si>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</si>
  <si>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</si>
  <si>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</si>
  <si>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</si>
  <si>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</si>
  <si>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</si>
  <si>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</si>
  <si>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</si>
  <si>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</si>
  <si>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</si>
  <si>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</si>
  <si>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</si>
  <si>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</si>
  <si>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</si>
  <si>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</si>
  <si>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</si>
  <si>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</si>
  <si>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</si>
  <si>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</si>
  <si>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</si>
  <si>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</si>
  <si>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</si>
  <si>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</si>
  <si>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</si>
  <si>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</si>
  <si>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</si>
  <si>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</si>
  <si>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</si>
  <si>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</si>
  <si>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</si>
  <si>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</si>
  <si>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</si>
  <si>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</si>
  <si>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</si>
  <si>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</si>
  <si>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</si>
  <si>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</si>
  <si>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</si>
  <si>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</si>
  <si>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</si>
  <si>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</si>
  <si>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</si>
  <si>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</si>
  <si>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</si>
  <si>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</si>
  <si>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</si>
  <si>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</si>
  <si>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</si>
  <si>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</si>
  <si>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</si>
  <si>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</si>
  <si>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</si>
  <si>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</si>
  <si>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</si>
  <si>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</si>
  <si>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</si>
  <si>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</si>
  <si>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</si>
  <si>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</si>
  <si>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</si>
  <si>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</si>
  <si>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</si>
  <si>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</si>
  <si>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</si>
  <si>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</si>
  <si>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</si>
  <si>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</si>
  <si>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</si>
  <si>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</si>
  <si>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</si>
  <si>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</si>
  <si>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</si>
  <si>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</si>
  <si>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</si>
  <si>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</si>
  <si>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</si>
  <si>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</si>
  <si>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</si>
  <si>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</si>
  <si>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</si>
  <si>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</si>
  <si>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</si>
  <si>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</si>
  <si>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</si>
  <si>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</si>
  <si>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</si>
  <si>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</si>
  <si>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</si>
  <si>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</si>
  <si>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</si>
  <si>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</si>
  <si>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</si>
  <si>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</si>
  <si>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</si>
  <si>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</si>
  <si>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</si>
  <si>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</si>
  <si>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</si>
  <si>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</si>
  <si>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</si>
  <si>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</si>
  <si>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</si>
  <si>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</si>
  <si>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</si>
  <si>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</si>
  <si>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</si>
  <si>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</si>
  <si>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</si>
  <si>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</si>
  <si>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</si>
  <si>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</si>
  <si>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</si>
  <si>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</si>
  <si>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</si>
  <si>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</si>
  <si>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</si>
  <si>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</si>
  <si>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</si>
  <si>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</si>
  <si>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</si>
  <si>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</si>
  <si>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</si>
  <si>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</si>
  <si>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</si>
  <si>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</si>
  <si>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</si>
  <si>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</si>
  <si>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</si>
  <si>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</si>
  <si>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</si>
  <si>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</si>
  <si>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</si>
  <si>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</si>
  <si>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</si>
  <si>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</si>
  <si>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</si>
  <si>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</si>
  <si>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</si>
  <si>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</si>
  <si>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</si>
  <si>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</si>
  <si>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</si>
  <si>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</si>
  <si>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</si>
  <si>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</si>
  <si>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</si>
  <si>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</si>
  <si>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</si>
  <si>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</si>
  <si>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</si>
  <si>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</si>
  <si>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</si>
  <si>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</si>
  <si>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</si>
  <si>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</si>
  <si>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</si>
  <si>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</si>
  <si>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</si>
  <si>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</si>
  <si>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</si>
  <si>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</si>
  <si>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</si>
  <si>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</si>
  <si>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</si>
  <si>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</si>
  <si>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</si>
  <si>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</si>
  <si>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</si>
  <si>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</si>
  <si>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</si>
  <si>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</si>
  <si>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</si>
  <si>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</si>
  <si>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</si>
  <si>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</si>
  <si>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</si>
  <si>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</si>
  <si>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</si>
  <si>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</si>
  <si>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</si>
  <si>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</si>
  <si>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</si>
  <si>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</si>
  <si>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</si>
  <si>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</si>
  <si>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</si>
  <si>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</si>
  <si>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</si>
  <si>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</si>
  <si>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</si>
  <si>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</si>
  <si>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</si>
  <si>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</si>
  <si>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</si>
  <si>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</si>
  <si>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</si>
  <si>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</si>
  <si>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</si>
  <si>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</si>
  <si>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</si>
  <si>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</si>
  <si>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</si>
  <si>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</si>
  <si>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</si>
  <si>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</si>
  <si>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</si>
  <si>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</si>
  <si>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</si>
  <si>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</si>
  <si>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</si>
  <si>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</si>
  <si>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</si>
  <si>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</si>
  <si>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</si>
  <si>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</si>
  <si>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</si>
  <si>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</si>
  <si>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</si>
  <si>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</si>
  <si>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</si>
  <si>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</si>
  <si>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</si>
  <si>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</si>
  <si>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</si>
  <si>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</si>
  <si>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</si>
  <si>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</si>
  <si>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</si>
  <si>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</si>
  <si>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</si>
  <si>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</si>
  <si>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</si>
  <si>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</si>
  <si>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</si>
  <si>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</si>
  <si>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</si>
  <si>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</si>
  <si>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</si>
  <si>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</si>
  <si>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</si>
  <si>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</si>
  <si>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</si>
  <si>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</si>
  <si>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</si>
  <si>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</si>
  <si>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</si>
  <si>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</si>
  <si>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</si>
  <si>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</si>
  <si>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</si>
  <si>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</si>
  <si>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</si>
  <si>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</si>
  <si>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</si>
  <si>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</si>
  <si>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</si>
  <si>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</si>
  <si>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</si>
  <si>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</si>
  <si>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</si>
  <si>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</si>
  <si>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</si>
  <si>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</si>
  <si>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</si>
  <si>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</si>
  <si>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</si>
  <si>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</si>
  <si>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</si>
  <si>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</si>
  <si>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</si>
  <si>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</si>
  <si>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</si>
  <si>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</si>
  <si>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</si>
  <si>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</si>
  <si>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</si>
  <si>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</si>
  <si>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</si>
  <si>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</si>
  <si>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</si>
  <si>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</si>
  <si>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</si>
  <si>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</si>
  <si>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</si>
  <si>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</si>
  <si>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</si>
  <si>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</si>
  <si>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</si>
  <si>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</si>
  <si>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</si>
  <si>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</si>
  <si>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</si>
  <si>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</si>
  <si>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</si>
  <si>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</si>
  <si>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</si>
  <si>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</si>
  <si>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</si>
  <si>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</si>
  <si>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</si>
  <si>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</si>
  <si>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</si>
  <si>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</si>
  <si>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</si>
  <si>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</si>
  <si>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</si>
  <si>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</si>
  <si>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</si>
  <si>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</si>
  <si>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</si>
  <si>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</si>
  <si>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</si>
  <si>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</si>
  <si>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</si>
  <si>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</si>
  <si>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</si>
  <si>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</si>
  <si>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</si>
  <si>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</si>
  <si>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</si>
  <si>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</si>
  <si>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</si>
  <si>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</si>
  <si>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</si>
  <si>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</si>
  <si>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</si>
  <si>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</si>
  <si>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</si>
  <si>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</si>
  <si>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</si>
  <si>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</si>
  <si>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</si>
  <si>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</si>
  <si>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</si>
  <si>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</si>
  <si>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</si>
  <si>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</si>
  <si>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</si>
  <si>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</si>
  <si>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</si>
  <si>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</si>
  <si>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</si>
  <si>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</si>
  <si>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</si>
  <si>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</si>
  <si>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</si>
  <si>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</si>
  <si>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</si>
  <si>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</si>
  <si>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</si>
  <si>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</si>
  <si>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</si>
  <si>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</si>
  <si>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</si>
  <si>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</si>
  <si>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</si>
  <si>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</si>
  <si>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</si>
  <si>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</si>
  <si>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</si>
  <si>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</si>
  <si>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</si>
  <si>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</si>
  <si>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</si>
  <si>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</si>
  <si>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</si>
  <si>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</si>
  <si>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</si>
  <si>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</si>
  <si>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</si>
  <si>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</si>
  <si>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</si>
  <si>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</si>
  <si>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</si>
  <si>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</si>
  <si>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</si>
  <si>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</si>
  <si>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</si>
  <si>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</si>
  <si>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</si>
  <si>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</si>
  <si>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</si>
  <si>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</si>
  <si>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</si>
  <si>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</si>
  <si>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</si>
  <si>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</si>
  <si>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</si>
  <si>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</si>
  <si>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</si>
  <si>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</si>
  <si>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</si>
  <si>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</si>
  <si>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</si>
  <si>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</si>
  <si>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</si>
  <si>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</si>
  <si>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</si>
  <si>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</si>
  <si>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</si>
  <si>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</si>
  <si>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</si>
  <si>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</si>
  <si>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</si>
  <si>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</si>
  <si>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</si>
  <si>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</si>
  <si>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</si>
  <si>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</si>
  <si>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</si>
  <si>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</si>
  <si>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</si>
  <si>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</si>
  <si>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</si>
  <si>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</si>
  <si>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</si>
  <si>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</si>
  <si>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</si>
  <si>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</si>
  <si>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</si>
  <si>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</si>
  <si>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</si>
  <si>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</si>
  <si>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</si>
  <si>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</si>
  <si>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</si>
  <si>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</si>
  <si>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</si>
  <si>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</si>
  <si>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</si>
  <si>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</si>
  <si>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</si>
  <si>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</si>
  <si>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</si>
  <si>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</si>
  <si>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</si>
  <si>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</si>
  <si>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</si>
  <si>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</si>
  <si>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</si>
  <si>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</si>
  <si>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</si>
  <si>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</si>
  <si>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</si>
  <si>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</si>
  <si>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</si>
  <si>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</si>
  <si>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</si>
  <si>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</si>
  <si>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</si>
  <si>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</si>
  <si>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</si>
  <si>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</si>
  <si>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</si>
  <si>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</si>
  <si>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</si>
  <si>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</si>
  <si>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</si>
  <si>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</si>
  <si>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</si>
  <si>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</si>
  <si>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</si>
  <si>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</si>
  <si>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</si>
  <si>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</si>
  <si>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</si>
  <si>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</si>
  <si>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</si>
  <si>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</si>
  <si>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</si>
  <si>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</si>
  <si>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</si>
  <si>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</si>
  <si>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</si>
  <si>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</si>
  <si>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</si>
  <si>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</si>
  <si>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</si>
  <si>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</si>
  <si>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</si>
  <si>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</si>
  <si>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</si>
  <si>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</si>
  <si>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</si>
  <si>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</si>
  <si>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</si>
  <si>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</si>
  <si>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</si>
  <si>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</si>
  <si>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</si>
  <si>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</si>
  <si>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</si>
  <si>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</si>
  <si>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</si>
  <si>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</si>
  <si>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</si>
  <si>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</si>
  <si>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</si>
  <si>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</si>
  <si>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</si>
  <si>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</si>
  <si>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</si>
  <si>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</si>
  <si>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</si>
  <si>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</si>
  <si>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</si>
  <si>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</si>
  <si>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</si>
  <si>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</si>
  <si>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</si>
  <si>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</si>
  <si>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</si>
  <si>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</si>
  <si>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</si>
  <si>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</si>
  <si>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</si>
  <si>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</si>
  <si>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</si>
  <si>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</si>
  <si>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</si>
  <si>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</si>
  <si>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</si>
  <si>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</si>
  <si>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</si>
  <si>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</si>
  <si>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</si>
  <si>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</si>
  <si>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</si>
  <si>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</si>
  <si>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</si>
  <si>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</si>
  <si>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</si>
  <si>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</si>
  <si>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</si>
  <si>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</si>
  <si>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</si>
  <si>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</si>
  <si>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</si>
  <si>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</si>
  <si>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</si>
  <si>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</si>
  <si>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</si>
  <si>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</si>
  <si>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</si>
  <si>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</si>
  <si>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</si>
  <si>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</si>
  <si>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</si>
  <si>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</si>
  <si>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</si>
  <si>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</si>
  <si>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</si>
  <si>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</si>
  <si>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</si>
  <si>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</si>
  <si>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</si>
  <si>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</si>
  <si>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</si>
  <si>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</si>
  <si>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</si>
  <si>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</si>
  <si>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</si>
  <si>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</si>
  <si>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</si>
  <si>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</si>
  <si>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</si>
  <si>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</si>
  <si>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</si>
  <si>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</si>
  <si>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</si>
  <si>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</si>
  <si>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</si>
  <si>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</si>
  <si>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</si>
  <si>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</si>
  <si>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</si>
  <si>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</si>
  <si>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</si>
  <si>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</si>
  <si>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</si>
  <si>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</si>
  <si>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</si>
  <si>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</si>
  <si>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</si>
  <si>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</si>
  <si>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</si>
  <si>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</si>
  <si>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</si>
  <si>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</si>
  <si>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</si>
  <si>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</si>
  <si>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</si>
  <si>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</si>
  <si>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</si>
  <si>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</si>
  <si>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</si>
  <si>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</si>
  <si>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</si>
  <si>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</si>
  <si>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</si>
  <si>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</si>
  <si>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</si>
  <si>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</si>
  <si>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</si>
  <si>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</si>
  <si>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</si>
  <si>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</si>
  <si>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</si>
  <si>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</si>
  <si>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</si>
  <si>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</si>
  <si>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</si>
  <si>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</si>
  <si>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</si>
  <si>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</si>
  <si>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</si>
  <si>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</si>
  <si>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</si>
  <si>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</si>
  <si>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</si>
  <si>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</si>
  <si>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</si>
  <si>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</si>
  <si>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</si>
  <si>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</si>
  <si>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</si>
  <si>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</si>
  <si>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</si>
  <si>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</si>
  <si>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</si>
  <si>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</si>
  <si>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</si>
  <si>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</si>
  <si>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</si>
  <si>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</si>
  <si>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</si>
  <si>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</si>
  <si>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</si>
  <si>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</si>
  <si>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</si>
  <si>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</si>
  <si>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</si>
  <si>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</si>
  <si>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</si>
  <si>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</si>
  <si>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</si>
  <si>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</si>
  <si>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</si>
  <si>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</si>
  <si>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</si>
  <si>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</si>
  <si>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</si>
  <si>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</si>
  <si>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</si>
  <si>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</si>
  <si>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</si>
  <si>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</si>
  <si>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</si>
  <si>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</si>
  <si>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</si>
  <si>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</si>
  <si>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</si>
  <si>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</si>
  <si>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</si>
  <si>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</si>
  <si>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</si>
  <si>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</si>
  <si>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</si>
  <si>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</si>
  <si>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</si>
  <si>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</si>
  <si>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</si>
  <si>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</si>
  <si>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</si>
  <si>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</si>
  <si>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</si>
  <si>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</si>
  <si>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</si>
  <si>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</si>
  <si>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</si>
  <si>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</si>
  <si>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</si>
  <si>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</si>
  <si>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</si>
  <si>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</si>
  <si>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</si>
  <si>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</si>
  <si>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</si>
  <si>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</si>
  <si>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</si>
  <si>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</si>
  <si>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</si>
  <si>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</si>
  <si>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</si>
  <si>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</si>
  <si>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</si>
  <si>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</si>
  <si>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</si>
  <si>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</si>
  <si>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</si>
  <si>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</si>
  <si>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</si>
  <si>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</si>
  <si>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</si>
  <si>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</si>
  <si>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</si>
  <si>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</si>
  <si>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</si>
  <si>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</si>
  <si>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</si>
  <si>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</si>
  <si>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</si>
  <si>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</si>
  <si>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</si>
  <si>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</si>
  <si>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</si>
  <si>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</si>
  <si>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</si>
  <si>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</si>
  <si>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</si>
  <si>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</si>
  <si>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</si>
  <si>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</si>
  <si>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</si>
  <si>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</si>
  <si>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</si>
  <si>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</si>
  <si>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</si>
  <si>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</si>
  <si>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</si>
  <si>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</si>
  <si>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</si>
  <si>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</si>
  <si>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</si>
  <si>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</si>
  <si>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</si>
  <si>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</si>
  <si>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</si>
  <si>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</si>
  <si>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</si>
  <si>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</si>
  <si>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</si>
  <si>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</si>
  <si>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</si>
  <si>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</si>
  <si>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</si>
  <si>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</si>
  <si>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</si>
  <si>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</si>
  <si>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</si>
  <si>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</si>
  <si>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</si>
  <si>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</si>
  <si>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</si>
  <si>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</si>
  <si>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</si>
  <si>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</si>
  <si>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</si>
  <si>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</si>
  <si>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</si>
  <si>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</si>
  <si>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</si>
  <si>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</si>
  <si>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</si>
  <si>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</si>
  <si>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</si>
  <si>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</si>
  <si>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</si>
  <si>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</si>
  <si>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</si>
  <si>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</si>
  <si>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</si>
  <si>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</si>
  <si>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</si>
  <si>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</si>
  <si>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</si>
  <si>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</si>
  <si>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</si>
  <si>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</si>
  <si>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</si>
  <si>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</si>
  <si>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</si>
  <si>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</si>
  <si>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</si>
  <si>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</si>
  <si>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</si>
  <si>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</si>
  <si>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</si>
  <si>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</si>
  <si>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</si>
  <si>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</si>
  <si>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</si>
  <si>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</si>
  <si>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</si>
  <si>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</si>
  <si>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</si>
  <si>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</si>
  <si>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</si>
  <si>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</si>
  <si>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</si>
  <si>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</si>
  <si>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</si>
  <si>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</si>
  <si>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</si>
  <si>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</si>
  <si>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</si>
  <si>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</si>
  <si>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</si>
  <si>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</si>
  <si>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</si>
  <si>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</si>
  <si>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</si>
  <si>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</si>
  <si>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</si>
  <si>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</si>
  <si>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</si>
  <si>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</si>
  <si>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</si>
  <si>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</si>
  <si>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</si>
  <si>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</si>
  <si>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</si>
  <si>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</si>
  <si>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</si>
  <si>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</si>
  <si>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</si>
  <si>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</si>
  <si>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</si>
  <si>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</si>
  <si>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</si>
  <si>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</si>
  <si>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</si>
  <si>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</si>
  <si>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</si>
  <si>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</si>
  <si>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</si>
  <si>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</si>
  <si>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</si>
  <si>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</si>
  <si>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</si>
  <si>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</si>
  <si>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</si>
  <si>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</si>
  <si>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</si>
  <si>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</si>
  <si>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</si>
  <si>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</si>
  <si>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</si>
  <si>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</si>
  <si>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</si>
  <si>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</si>
  <si>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</si>
  <si>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</si>
  <si>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</si>
  <si>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</si>
  <si>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</si>
  <si>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</si>
  <si>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</si>
  <si>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</si>
  <si>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</si>
  <si>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</si>
  <si>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</si>
  <si>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</si>
  <si>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</si>
  <si>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</si>
  <si>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</si>
  <si>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</si>
  <si>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</si>
  <si>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</si>
  <si>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</si>
  <si>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</si>
  <si>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</si>
  <si>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</si>
  <si>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</si>
  <si>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</si>
  <si>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</si>
  <si>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</si>
  <si>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</si>
  <si>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</si>
  <si>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</si>
  <si>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</si>
  <si>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</si>
  <si>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</si>
  <si>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</si>
  <si>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</si>
  <si>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</si>
  <si>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</si>
  <si>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</si>
  <si>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</si>
  <si>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</si>
  <si>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</si>
  <si>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</si>
  <si>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</si>
  <si>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</si>
  <si>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</si>
  <si>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</si>
  <si>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</si>
  <si>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</si>
  <si>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</si>
  <si>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</si>
  <si>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</si>
  <si>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</si>
  <si>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</si>
  <si>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</si>
  <si>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</si>
  <si>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</si>
  <si>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</si>
  <si>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</si>
  <si>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</si>
  <si>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</si>
  <si>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</si>
  <si>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</si>
  <si>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</si>
  <si>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</si>
  <si>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</si>
  <si>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</si>
  <si>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</si>
  <si>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</si>
  <si>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</si>
  <si>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</si>
  <si>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</si>
  <si>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</si>
  <si>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</si>
  <si>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</si>
  <si>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</si>
  <si>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</si>
  <si>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</si>
  <si>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</si>
  <si>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</si>
  <si>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</si>
  <si>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</si>
  <si>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</si>
  <si>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</si>
  <si>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</si>
  <si>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</si>
  <si>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</si>
  <si>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</si>
  <si>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</si>
  <si>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</si>
  <si>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</si>
  <si>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</si>
  <si>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</si>
  <si>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</si>
  <si>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</si>
  <si>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</si>
  <si>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</si>
  <si>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</si>
  <si>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</si>
  <si>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</si>
  <si>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</si>
  <si>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</si>
  <si>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</si>
  <si>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</si>
  <si>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</si>
  <si>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</si>
  <si>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</si>
  <si>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</si>
  <si>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</si>
  <si>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</si>
  <si>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</si>
  <si>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</si>
  <si>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</si>
  <si>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</si>
  <si>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</si>
  <si>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</si>
  <si>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</si>
  <si>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</si>
  <si>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</si>
  <si>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</si>
  <si>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</si>
  <si>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</si>
  <si>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</si>
  <si>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</si>
  <si>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</si>
  <si>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</si>
  <si>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</si>
  <si>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</si>
  <si>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</si>
  <si>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</si>
  <si>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</si>
  <si>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</si>
  <si>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</si>
  <si>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</si>
  <si>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</si>
  <si>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</si>
  <si>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</si>
  <si>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</si>
  <si>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</si>
  <si>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</si>
  <si>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</si>
  <si>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</si>
  <si>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</si>
  <si>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</si>
  <si>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</si>
  <si>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</si>
  <si>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</si>
  <si>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</si>
  <si>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</si>
  <si>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</si>
  <si>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</si>
  <si>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</si>
  <si>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</si>
  <si>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</si>
  <si>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</si>
  <si>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</si>
  <si>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</si>
  <si>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</si>
  <si>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</si>
  <si>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</si>
  <si>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</si>
  <si>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</si>
  <si>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</si>
  <si>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</si>
  <si>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</si>
  <si>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</si>
  <si>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</si>
  <si>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</si>
  <si>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</si>
  <si>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</si>
  <si>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</si>
  <si>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</si>
  <si>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</si>
  <si>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</si>
  <si>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</si>
  <si>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</si>
  <si>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</si>
  <si>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</si>
  <si>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</si>
  <si>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</si>
  <si>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</si>
  <si>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</si>
  <si>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</si>
  <si>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</si>
  <si>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</si>
  <si>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</si>
  <si>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</si>
  <si>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</si>
  <si>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</si>
  <si>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</si>
  <si>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</si>
  <si>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</si>
  <si>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</si>
  <si>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</si>
  <si>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</si>
  <si>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</si>
  <si>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</si>
  <si>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</si>
  <si>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</si>
  <si>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</si>
  <si>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</si>
  <si>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</si>
  <si>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</si>
  <si>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</si>
  <si>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</si>
  <si>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</si>
  <si>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</si>
  <si>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</si>
  <si>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</si>
  <si>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</si>
  <si>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</si>
  <si>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</si>
  <si>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</si>
  <si>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</si>
  <si>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</si>
  <si>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</si>
  <si>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</si>
  <si>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</si>
  <si>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</si>
  <si>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</si>
  <si>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</si>
  <si>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</si>
  <si>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</si>
  <si>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</si>
  <si>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</si>
  <si>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</si>
  <si>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</si>
  <si>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</si>
  <si>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</si>
  <si>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</si>
  <si>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</si>
  <si>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</si>
  <si>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</si>
  <si>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</si>
  <si>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</si>
  <si>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</si>
  <si>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</si>
  <si>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</si>
  <si>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</si>
  <si>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</si>
  <si>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</si>
  <si>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</si>
  <si>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</si>
  <si>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</si>
  <si>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</si>
  <si>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</si>
  <si>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</si>
  <si>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</si>
  <si>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</si>
  <si>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</si>
  <si>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</si>
  <si>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</si>
  <si>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</si>
  <si>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</si>
  <si>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</si>
  <si>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</si>
  <si>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</si>
  <si>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</si>
  <si>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</si>
  <si>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</si>
  <si>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</si>
  <si>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</si>
  <si>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</si>
  <si>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</si>
  <si>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</si>
  <si>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</si>
  <si>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</si>
  <si>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</si>
  <si>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</si>
  <si>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</si>
  <si>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</si>
  <si>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</si>
  <si>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</si>
  <si>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</si>
  <si>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</si>
  <si>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</si>
  <si>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</si>
  <si>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</si>
  <si>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</si>
  <si>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</si>
  <si>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</si>
  <si>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</si>
  <si>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</si>
  <si>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</si>
  <si>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</si>
  <si>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</si>
  <si>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</si>
  <si>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</si>
  <si>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</si>
  <si>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</si>
  <si>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</si>
  <si>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</si>
  <si>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</si>
  <si>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</si>
  <si>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</si>
  <si>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</si>
  <si>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</si>
  <si>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</si>
  <si>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</si>
  <si>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</si>
  <si>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</si>
  <si>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</si>
  <si>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</si>
  <si>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</si>
  <si>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</si>
  <si>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</si>
  <si>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</si>
  <si>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</si>
  <si>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</si>
  <si>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</si>
  <si>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</si>
  <si>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</si>
  <si>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</si>
  <si>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</si>
  <si>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</si>
  <si>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</si>
  <si>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</si>
  <si>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</si>
  <si>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</si>
  <si>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</si>
  <si>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</si>
  <si>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</si>
  <si>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</si>
  <si>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</si>
  <si>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</si>
  <si>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</si>
  <si>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</si>
  <si>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</si>
  <si>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</si>
  <si>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</si>
  <si>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</si>
  <si>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</si>
  <si>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</si>
  <si>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</si>
  <si>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</si>
  <si>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</si>
  <si>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</si>
  <si>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</si>
  <si>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</si>
  <si>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</si>
  <si>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</si>
  <si>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</si>
  <si>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</si>
  <si>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</si>
  <si>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</si>
  <si>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</si>
  <si>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</si>
  <si>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</si>
  <si>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</si>
  <si>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</si>
  <si>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</si>
  <si>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</si>
  <si>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</si>
  <si>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</si>
  <si>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</si>
  <si>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</si>
  <si>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</si>
  <si>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</si>
  <si>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</si>
  <si>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</si>
  <si>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</si>
  <si>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</si>
  <si>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</si>
  <si>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</si>
  <si>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</si>
  <si>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</si>
  <si>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</si>
  <si>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</si>
  <si>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</si>
  <si>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</si>
  <si>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</si>
  <si>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</si>
  <si>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</si>
  <si>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</si>
  <si>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</si>
  <si>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</si>
  <si>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</si>
  <si>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</si>
  <si>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</si>
  <si>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</si>
  <si>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</si>
  <si>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</si>
  <si>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</si>
  <si>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</si>
  <si>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</si>
  <si>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</si>
  <si>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</si>
  <si>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</si>
  <si>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</si>
  <si>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</si>
  <si>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</si>
  <si>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</si>
  <si>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</si>
  <si>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</si>
  <si>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</si>
  <si>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</si>
  <si>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</si>
  <si>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</si>
  <si>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</si>
  <si>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</si>
  <si>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</si>
  <si>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</si>
  <si>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</si>
  <si>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</si>
  <si>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</si>
  <si>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</si>
  <si>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</si>
  <si>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</si>
  <si>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</si>
  <si>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</si>
  <si>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</si>
  <si>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</si>
  <si>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</si>
  <si>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</si>
  <si>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</si>
  <si>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</si>
  <si>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</si>
  <si>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</si>
  <si>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</si>
  <si>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</si>
  <si>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</si>
  <si>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</si>
  <si>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</si>
  <si>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</si>
  <si>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</si>
  <si>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</si>
  <si>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</si>
  <si>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</si>
  <si>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</si>
  <si>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</si>
  <si>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</si>
  <si>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</si>
  <si>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</si>
  <si>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</si>
  <si>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</si>
  <si>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</si>
  <si>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</si>
  <si>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</si>
  <si>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</si>
  <si>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</si>
  <si>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</si>
  <si>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</si>
  <si>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</si>
  <si>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</si>
  <si>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</si>
  <si>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</si>
  <si>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</si>
  <si>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</si>
  <si>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</si>
  <si>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</si>
  <si>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</si>
  <si>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</si>
  <si>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</si>
  <si>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</si>
  <si>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</si>
  <si>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</si>
  <si>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</si>
  <si>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</si>
  <si>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</si>
  <si>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</si>
  <si>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</si>
  <si>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</si>
  <si>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</si>
  <si>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</si>
  <si>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</si>
  <si>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</si>
  <si>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</si>
  <si>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</si>
  <si>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</si>
  <si>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</si>
  <si>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</si>
  <si>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</si>
  <si>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</si>
  <si>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</si>
  <si>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</si>
  <si>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</si>
  <si>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</si>
  <si>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</si>
  <si>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</si>
  <si>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</si>
  <si>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</si>
  <si>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</si>
  <si>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</si>
  <si>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</si>
  <si>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</si>
  <si>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</si>
  <si>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</si>
  <si>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</si>
  <si>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</si>
  <si>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</si>
  <si>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</si>
  <si>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</si>
  <si>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</si>
  <si>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</si>
  <si>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</si>
  <si>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</si>
  <si>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</si>
  <si>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</si>
  <si>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</si>
  <si>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</si>
  <si>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</si>
  <si>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</si>
  <si>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</si>
  <si>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</si>
  <si>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</si>
  <si>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</si>
  <si>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</si>
  <si>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</si>
  <si>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</si>
  <si>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</si>
  <si>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</si>
  <si>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</si>
  <si>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</si>
  <si>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</si>
  <si>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</si>
  <si>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</si>
  <si>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</si>
  <si>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</si>
  <si>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</si>
  <si>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</si>
  <si>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</si>
  <si>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</si>
  <si>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</si>
  <si>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</si>
  <si>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</si>
  <si>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</si>
  <si>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</si>
  <si>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</si>
  <si>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</si>
  <si>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</si>
  <si>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</si>
  <si>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</si>
  <si>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</si>
  <si>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</si>
  <si>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</si>
  <si>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</si>
  <si>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</si>
  <si>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</si>
  <si>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</si>
  <si>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</si>
  <si>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</si>
  <si>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</si>
  <si>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</si>
  <si>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</si>
  <si>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</si>
  <si>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</si>
  <si>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</si>
  <si>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</si>
  <si>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</si>
  <si>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</si>
  <si>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</si>
  <si>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</si>
  <si>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</si>
  <si>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</si>
  <si>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</si>
  <si>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</si>
  <si>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</si>
  <si>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</si>
  <si>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</si>
  <si>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</si>
  <si>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</si>
  <si>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</si>
  <si>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</si>
  <si>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</si>
  <si>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</si>
  <si>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</si>
  <si>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</si>
  <si>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</si>
  <si>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</si>
  <si>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</si>
  <si>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</si>
  <si>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</si>
  <si>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</si>
  <si>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</si>
  <si>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</si>
  <si>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</si>
  <si>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</si>
  <si>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</si>
  <si>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</si>
  <si>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</si>
  <si>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</si>
  <si>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</si>
  <si>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</si>
  <si>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</si>
  <si>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</si>
  <si>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</si>
  <si>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</si>
  <si>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</si>
  <si>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</si>
  <si>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</si>
  <si>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</si>
  <si>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</si>
  <si>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</si>
  <si>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</si>
  <si>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</si>
  <si>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</si>
  <si>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</si>
  <si>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</si>
  <si>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</si>
  <si>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</si>
  <si>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</si>
  <si>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</si>
  <si>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</si>
  <si>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</si>
  <si>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</si>
  <si>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</si>
  <si>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</si>
  <si>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</si>
  <si>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</si>
  <si>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</si>
  <si>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</si>
  <si>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</si>
  <si>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</si>
  <si>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</si>
  <si>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</si>
  <si>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</si>
  <si>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</si>
  <si>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</si>
  <si>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</si>
  <si>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</si>
  <si>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</si>
  <si>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</si>
  <si>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</si>
  <si>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</si>
  <si>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</si>
  <si>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</si>
  <si>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</si>
  <si>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</si>
  <si>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</si>
  <si>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</si>
  <si>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</si>
  <si>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</si>
  <si>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</si>
  <si>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</si>
  <si>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</si>
  <si>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</si>
  <si>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</si>
  <si>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</si>
  <si>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</si>
  <si>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</si>
  <si>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</si>
  <si>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</si>
  <si>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</si>
  <si>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</si>
  <si>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</si>
  <si>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</si>
  <si>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</si>
  <si>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</si>
  <si>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</si>
  <si>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</si>
  <si>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</si>
  <si>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</si>
  <si>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</si>
  <si>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</si>
  <si>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</si>
  <si>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</si>
  <si>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</si>
  <si>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</si>
  <si>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</si>
  <si>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</si>
  <si>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</si>
  <si>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</si>
  <si>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</si>
  <si>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</si>
  <si>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</si>
  <si>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</si>
  <si>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</si>
  <si>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</si>
  <si>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</si>
  <si>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</si>
  <si>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</si>
  <si>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</si>
  <si>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</si>
  <si>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</si>
  <si>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</si>
  <si>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</si>
  <si>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</si>
  <si>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</si>
  <si>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</si>
  <si>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</si>
  <si>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</si>
  <si>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</si>
  <si>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</si>
  <si>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</si>
  <si>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</si>
  <si>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</si>
  <si>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</si>
  <si>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</si>
  <si>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</si>
  <si>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</si>
  <si>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</si>
  <si>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</si>
  <si>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</si>
  <si>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</si>
  <si>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</si>
  <si>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</si>
  <si>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</si>
  <si>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</si>
  <si>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</si>
  <si>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</si>
  <si>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</si>
  <si>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</si>
  <si>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</si>
  <si>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</si>
  <si>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</si>
  <si>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</si>
  <si>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</si>
  <si>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</si>
  <si>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</si>
  <si>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</si>
  <si>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</si>
  <si>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</si>
  <si>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</si>
  <si>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</si>
  <si>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</si>
  <si>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</si>
  <si>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</si>
  <si>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</si>
  <si>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</si>
  <si>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</si>
  <si>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</si>
  <si>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</si>
  <si>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</si>
  <si>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</si>
  <si>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</si>
  <si>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</si>
  <si>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</si>
  <si>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</si>
  <si>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</si>
  <si>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</si>
  <si>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</si>
  <si>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</si>
  <si>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</si>
  <si>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</si>
  <si>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</si>
  <si>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</si>
  <si>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</si>
  <si>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</si>
  <si>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</si>
  <si>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</si>
  <si>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</si>
  <si>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</si>
  <si>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</si>
  <si>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</si>
  <si>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</si>
  <si>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</si>
  <si>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</si>
  <si>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</si>
  <si>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</si>
  <si>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</si>
  <si>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</si>
  <si>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</si>
  <si>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</si>
  <si>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</si>
  <si>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</si>
  <si>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</si>
  <si>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</si>
  <si>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</si>
  <si>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</si>
  <si>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</si>
  <si>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</si>
  <si>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</si>
  <si>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</si>
  <si>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</si>
  <si>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</si>
  <si>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</si>
  <si>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</si>
  <si>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</si>
  <si>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</si>
  <si>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</si>
  <si>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</si>
  <si>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</si>
  <si>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</si>
  <si>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</si>
  <si>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</si>
  <si>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</si>
  <si>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</si>
  <si>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</si>
  <si>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</si>
  <si>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</si>
  <si>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</si>
  <si>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</si>
  <si>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</si>
  <si>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</si>
  <si>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</si>
  <si>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</si>
  <si>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</si>
  <si>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</si>
  <si>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</si>
  <si>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</si>
  <si>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</si>
  <si>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</si>
  <si>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</si>
  <si>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</si>
  <si>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</si>
  <si>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</si>
  <si>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</si>
  <si>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</si>
  <si>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</si>
  <si>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</si>
  <si>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</si>
  <si>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</si>
  <si>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</si>
  <si>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</si>
  <si>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</si>
  <si>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</si>
  <si>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</si>
  <si>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</si>
  <si>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</si>
  <si>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</si>
  <si>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</si>
  <si>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</si>
  <si>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</si>
  <si>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</si>
  <si>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</si>
  <si>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</si>
  <si>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</si>
  <si>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</si>
  <si>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</si>
  <si>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</si>
  <si>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</si>
  <si>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</si>
  <si>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</si>
  <si>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</si>
  <si>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</si>
  <si>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</si>
  <si>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</si>
  <si>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</si>
  <si>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</si>
  <si>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</si>
  <si>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</si>
  <si>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</si>
  <si>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</si>
  <si>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</si>
  <si>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</si>
  <si>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</si>
  <si>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</si>
  <si>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</si>
  <si>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</si>
  <si>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</si>
  <si>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</si>
  <si>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</si>
  <si>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</si>
  <si>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</si>
  <si>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</si>
  <si>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</si>
  <si>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</si>
  <si>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</si>
  <si>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</si>
  <si>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</si>
  <si>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</si>
  <si>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</si>
  <si>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</si>
  <si>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</si>
  <si>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</si>
  <si>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</si>
  <si>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</si>
  <si>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</si>
  <si>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</si>
  <si>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</si>
  <si>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</si>
  <si>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</si>
  <si>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</si>
  <si>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</si>
  <si>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</si>
  <si>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</si>
  <si>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</si>
  <si>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</si>
  <si>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</si>
  <si>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</si>
  <si>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</si>
  <si>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</si>
  <si>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</si>
  <si>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</si>
  <si>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</si>
  <si>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</si>
  <si>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</si>
  <si>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</si>
  <si>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</si>
  <si>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</si>
  <si>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</si>
  <si>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</si>
  <si>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</si>
  <si>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</si>
  <si>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</si>
  <si>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</si>
  <si>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</si>
  <si>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</si>
  <si>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</si>
  <si>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</si>
  <si>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</si>
  <si>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</si>
  <si>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</si>
  <si>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</si>
  <si>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</si>
  <si>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</si>
  <si>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</si>
  <si>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</si>
  <si>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</si>
  <si>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</si>
  <si>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</si>
  <si>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</si>
  <si>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</si>
  <si>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</si>
  <si>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</si>
  <si>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</si>
  <si>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</si>
  <si>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</si>
  <si>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</si>
  <si>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</si>
  <si>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</si>
  <si>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</si>
  <si>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</si>
  <si>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</si>
  <si>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</si>
  <si>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</si>
  <si>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</si>
  <si>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</si>
  <si>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</si>
  <si>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</si>
  <si>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</si>
  <si>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</si>
  <si>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</si>
  <si>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</si>
  <si>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</si>
  <si>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</si>
  <si>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</si>
  <si>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</si>
  <si>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</si>
  <si>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</si>
  <si>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</si>
  <si>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</si>
  <si>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</si>
  <si>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</si>
  <si>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</si>
  <si>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</si>
  <si>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</si>
  <si>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</si>
  <si>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</si>
  <si>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</si>
  <si>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</si>
  <si>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</si>
  <si>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</si>
  <si>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</si>
  <si>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</si>
  <si>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</si>
  <si>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</si>
  <si>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</si>
  <si>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</si>
  <si>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</si>
  <si>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</si>
  <si>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</si>
  <si>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</si>
  <si>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</si>
  <si>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</si>
  <si>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</si>
  <si>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</si>
  <si>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</si>
  <si>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</si>
  <si>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</si>
  <si>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</si>
  <si>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</si>
  <si>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</si>
  <si>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</si>
  <si>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</si>
  <si>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</si>
  <si>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</si>
  <si>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</si>
  <si>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</si>
  <si>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</si>
  <si>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</si>
  <si>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</si>
  <si>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</si>
  <si>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</si>
  <si>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</si>
  <si>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</si>
  <si>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</si>
  <si>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</si>
  <si>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</si>
  <si>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</si>
  <si>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</si>
  <si>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</si>
  <si>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</si>
  <si>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</si>
  <si>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</si>
  <si>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</si>
  <si>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</si>
  <si>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</si>
  <si>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</si>
  <si>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</si>
  <si>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</si>
  <si>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</si>
  <si>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</si>
  <si>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</si>
  <si>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</si>
  <si>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</si>
  <si>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</si>
  <si>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</si>
  <si>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</si>
  <si>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</si>
  <si>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</si>
  <si>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</si>
  <si>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</si>
  <si>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</si>
  <si>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</si>
  <si>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</si>
  <si>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</si>
  <si>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</si>
  <si>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</si>
  <si>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</si>
  <si>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</si>
  <si>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</si>
  <si>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</si>
  <si>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</si>
  <si>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</si>
  <si>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</si>
  <si>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</si>
  <si>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</si>
  <si>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</si>
  <si>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</si>
  <si>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</si>
  <si>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</si>
  <si>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</si>
  <si>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</si>
  <si>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</si>
  <si>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</si>
  <si>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</si>
  <si>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</si>
  <si>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</si>
  <si>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</si>
  <si>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</si>
  <si>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</si>
  <si>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</si>
  <si>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</si>
  <si>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</si>
  <si>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</si>
  <si>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</si>
  <si>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</si>
  <si>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</si>
  <si>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</si>
  <si>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</si>
  <si>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</si>
  <si>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</si>
  <si>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</si>
  <si>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</si>
  <si>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</si>
  <si>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</si>
  <si>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</si>
  <si>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</si>
  <si>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</si>
  <si>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</si>
  <si>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</si>
  <si>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</si>
  <si>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</si>
  <si>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</si>
  <si>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</si>
  <si>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</si>
  <si>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</si>
  <si>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</si>
  <si>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</si>
  <si>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</si>
  <si>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</si>
  <si>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</si>
  <si>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</si>
  <si>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</si>
  <si>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</si>
  <si>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</si>
  <si>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</si>
  <si>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</si>
  <si>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</si>
  <si>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</si>
  <si>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</si>
  <si>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</si>
  <si>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</si>
  <si>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</si>
  <si>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</si>
  <si>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</si>
  <si>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</si>
  <si>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</si>
  <si>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</si>
  <si>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</si>
  <si>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</si>
  <si>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</si>
  <si>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</si>
  <si>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</si>
  <si>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</si>
  <si>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</si>
  <si>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</si>
  <si>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</si>
  <si>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</si>
  <si>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</si>
  <si>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</si>
  <si>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</si>
  <si>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</si>
  <si>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</si>
  <si>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</si>
  <si>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</si>
  <si>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</si>
  <si>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</si>
  <si>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</si>
  <si>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</si>
  <si>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</si>
  <si>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</si>
  <si>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</si>
  <si>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</si>
  <si>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</si>
  <si>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</si>
  <si>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</si>
  <si>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</si>
  <si>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</si>
  <si>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</si>
  <si>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</si>
  <si>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</si>
  <si>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</si>
  <si>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</si>
  <si>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</si>
  <si>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</si>
  <si>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</si>
  <si>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</si>
  <si>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</si>
  <si>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</si>
  <si>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</si>
  <si>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</si>
  <si>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</si>
  <si>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</si>
  <si>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</si>
  <si>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</si>
  <si>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</si>
  <si>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</si>
  <si>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</si>
  <si>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</si>
  <si>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</si>
  <si>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</si>
  <si>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</si>
  <si>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</si>
  <si>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</si>
  <si>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</si>
  <si>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</si>
  <si>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</si>
  <si>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</si>
  <si>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</si>
  <si>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</si>
  <si>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</si>
  <si>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</si>
  <si>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</si>
  <si>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</si>
  <si>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</si>
  <si>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</si>
  <si>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</si>
  <si>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</si>
  <si>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</si>
  <si>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</si>
  <si>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</si>
  <si>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</si>
  <si>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</si>
  <si>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</si>
  <si>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</si>
  <si>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</si>
  <si>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</si>
  <si>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</si>
  <si>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</si>
  <si>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</si>
  <si>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</si>
  <si>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</si>
  <si>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</si>
  <si>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</si>
  <si>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</si>
  <si>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</si>
  <si>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</si>
  <si>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</si>
  <si>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</si>
  <si>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</si>
  <si>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</si>
  <si>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</si>
  <si>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</si>
  <si>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</si>
  <si>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</si>
  <si>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</si>
  <si>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</si>
  <si>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</si>
  <si>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</si>
  <si>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</si>
  <si>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</si>
  <si>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</si>
  <si>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</si>
  <si>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</si>
  <si>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</si>
  <si>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</si>
  <si>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</si>
  <si>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</si>
  <si>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</si>
  <si>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</si>
  <si>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</si>
  <si>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</si>
  <si>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</si>
  <si>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</si>
  <si>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</si>
  <si>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</si>
  <si>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</si>
  <si>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</si>
  <si>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</si>
  <si>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</si>
  <si>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</si>
  <si>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</si>
  <si>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</si>
  <si>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</si>
  <si>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</si>
  <si>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</si>
  <si>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</si>
  <si>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</si>
  <si>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</si>
  <si>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</si>
  <si>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</si>
  <si>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</si>
  <si>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</si>
  <si>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</si>
  <si>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</si>
  <si>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</si>
  <si>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</si>
  <si>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</si>
  <si>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</si>
  <si>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</si>
  <si>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</si>
  <si>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</si>
  <si>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</si>
  <si>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</si>
  <si>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</si>
  <si>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</si>
  <si>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</si>
  <si>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</si>
  <si>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</si>
  <si>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</si>
  <si>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</si>
  <si>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</si>
  <si>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</si>
  <si>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</si>
  <si>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</si>
  <si>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</si>
  <si>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</si>
  <si>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</si>
  <si>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</si>
  <si>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</si>
  <si>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</si>
  <si>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</si>
  <si>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</si>
  <si>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</si>
  <si>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</si>
  <si>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</si>
  <si>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</si>
  <si>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</si>
  <si>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</si>
  <si>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</si>
  <si>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</si>
  <si>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</si>
  <si>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</si>
  <si>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</si>
  <si>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</si>
  <si>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</si>
  <si>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</si>
  <si>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</si>
  <si>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</si>
  <si>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</si>
  <si>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</si>
  <si>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</si>
  <si>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</si>
  <si>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</si>
  <si>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</si>
  <si>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</si>
  <si>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</si>
  <si>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</si>
  <si>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</si>
  <si>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</si>
  <si>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</si>
  <si>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</si>
  <si>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</si>
  <si>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</si>
  <si>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</si>
  <si>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</si>
  <si>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</si>
  <si>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</si>
  <si>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</si>
  <si>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</si>
  <si>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</si>
  <si>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</si>
  <si>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</si>
  <si>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</si>
  <si>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</si>
  <si>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</si>
  <si>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</si>
  <si>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</si>
  <si>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</si>
  <si>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</si>
  <si>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</si>
  <si>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</si>
  <si>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</si>
  <si>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</si>
  <si>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</si>
  <si>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</si>
  <si>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</si>
  <si>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</si>
  <si>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</si>
  <si>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</si>
  <si>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</si>
  <si>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</si>
  <si>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</si>
  <si>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</si>
  <si>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</si>
  <si>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</si>
  <si>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</si>
  <si>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</si>
  <si>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</si>
  <si>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</si>
  <si>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</si>
  <si>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</si>
  <si>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</si>
  <si>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</si>
  <si>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</si>
  <si>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</si>
  <si>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</si>
  <si>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</si>
  <si>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</si>
  <si>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</si>
  <si>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</si>
  <si>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</si>
  <si>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</si>
  <si>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</si>
  <si>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</si>
  <si>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</si>
  <si>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</si>
  <si>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</si>
  <si>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</si>
  <si>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</si>
  <si>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</si>
  <si>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</si>
  <si>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</si>
  <si>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</si>
  <si>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</si>
  <si>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</si>
  <si>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</si>
  <si>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</si>
  <si>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</si>
  <si>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</si>
  <si>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</si>
  <si>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</si>
  <si>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</si>
  <si>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</si>
  <si>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</si>
  <si>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</si>
  <si>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</si>
  <si>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</si>
  <si>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</si>
  <si>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</si>
  <si>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</si>
  <si>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</si>
  <si>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</si>
  <si>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</si>
  <si>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</si>
  <si>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</si>
  <si>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</si>
  <si>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</si>
  <si>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</si>
  <si>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</si>
  <si>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</si>
  <si>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</si>
  <si>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</si>
  <si>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</si>
  <si>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</si>
  <si>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</si>
  <si>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</si>
  <si>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</si>
  <si>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</si>
  <si>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</si>
  <si>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</si>
  <si>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</si>
  <si>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</si>
  <si>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</si>
  <si>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</si>
  <si>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</si>
  <si>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</si>
  <si>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</si>
  <si>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</si>
  <si>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</si>
  <si>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</si>
  <si>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</si>
  <si>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</si>
  <si>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</si>
  <si>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</si>
  <si>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</si>
  <si>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</si>
  <si>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</si>
  <si>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</si>
  <si>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</si>
  <si>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</si>
  <si>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</si>
  <si>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</si>
  <si>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</si>
  <si>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</si>
  <si>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</si>
  <si>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</si>
  <si>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</si>
  <si>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</si>
  <si>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</si>
  <si>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</si>
  <si>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</si>
  <si>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</si>
  <si>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</si>
  <si>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</si>
  <si>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</si>
  <si>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</si>
  <si>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</si>
  <si>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</si>
  <si>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</si>
  <si>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</si>
  <si>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</si>
  <si>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</si>
  <si>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</si>
  <si>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</si>
  <si>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</si>
  <si>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</si>
  <si>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</si>
  <si>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</si>
  <si>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</si>
  <si>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</si>
  <si>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</si>
  <si>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</si>
  <si>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</si>
  <si>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</si>
  <si>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</si>
  <si>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</si>
  <si>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</si>
  <si>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</si>
  <si>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</si>
  <si>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</si>
  <si>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</si>
  <si>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</si>
  <si>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</si>
  <si>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</si>
  <si>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</si>
  <si>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</si>
  <si>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</si>
  <si>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</si>
  <si>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</si>
  <si>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</si>
  <si>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</si>
  <si>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</si>
  <si>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</si>
  <si>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</si>
  <si>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</si>
  <si>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</si>
  <si>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</si>
  <si>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</si>
  <si>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</si>
  <si>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</si>
  <si>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</si>
  <si>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</si>
  <si>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</si>
  <si>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</si>
  <si>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</si>
  <si>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</si>
  <si>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</si>
  <si>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</si>
  <si>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</si>
  <si>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</si>
  <si>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</si>
  <si>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</si>
  <si>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</si>
  <si>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</si>
  <si>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</si>
  <si>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</si>
  <si>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</si>
  <si>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</si>
  <si>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</si>
  <si>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</si>
  <si>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</si>
  <si>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</si>
  <si>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</si>
  <si>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</si>
  <si>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</si>
  <si>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</si>
  <si>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</si>
  <si>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</si>
  <si>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</si>
  <si>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</si>
  <si>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</si>
  <si>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</si>
  <si>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</si>
  <si>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</si>
  <si>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</si>
  <si>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</si>
  <si>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</si>
  <si>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</si>
  <si>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</si>
  <si>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</si>
  <si>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</si>
  <si>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</si>
  <si>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</si>
  <si>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</si>
  <si>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</si>
  <si>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</si>
  <si>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</si>
  <si>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</si>
  <si>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</si>
  <si>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</si>
  <si>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</si>
  <si>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</si>
  <si>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</si>
  <si>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</si>
  <si>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</si>
  <si>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</si>
  <si>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</si>
  <si>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</si>
  <si>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</si>
  <si>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</si>
  <si>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</si>
  <si>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</si>
  <si>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</si>
  <si>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</si>
  <si>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</si>
  <si>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</si>
  <si>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</si>
  <si>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</si>
  <si>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</si>
  <si>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</si>
  <si>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</si>
  <si>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</si>
  <si>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</si>
  <si>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</si>
  <si>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</si>
  <si>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</si>
  <si>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</si>
  <si>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</si>
  <si>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</si>
  <si>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</si>
  <si>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</si>
  <si>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</si>
  <si>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</si>
  <si>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</si>
  <si>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</si>
  <si>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</si>
  <si>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</si>
  <si>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</si>
  <si>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</si>
  <si>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</si>
  <si>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</si>
  <si>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</si>
  <si>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</si>
  <si>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</si>
  <si>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</si>
  <si>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</si>
  <si>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</si>
  <si>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</si>
  <si>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</si>
  <si>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</si>
  <si>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</si>
  <si>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</si>
  <si>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</si>
  <si>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</si>
  <si>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</si>
  <si>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</si>
  <si>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</si>
  <si>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</si>
  <si>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</si>
  <si>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</si>
  <si>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</si>
  <si>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</si>
  <si>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</si>
  <si>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</si>
  <si>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</si>
  <si>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</si>
  <si>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</si>
  <si>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</si>
  <si>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</si>
  <si>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</si>
  <si>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</si>
  <si>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</si>
  <si>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</si>
  <si>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</si>
  <si>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</si>
  <si>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</si>
  <si>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</si>
  <si>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</si>
  <si>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</si>
  <si>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</si>
  <si>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</si>
  <si>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</si>
  <si>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</si>
  <si>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</si>
  <si>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</si>
  <si>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</si>
  <si>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</si>
  <si>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</si>
  <si>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</si>
  <si>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</si>
  <si>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</si>
  <si>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</si>
  <si>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</si>
  <si>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</si>
  <si>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</si>
  <si>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</si>
  <si>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</si>
  <si>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</si>
  <si>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</si>
  <si>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</si>
  <si>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</si>
  <si>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</si>
  <si>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</si>
  <si>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</si>
  <si>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</si>
  <si>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</si>
  <si>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</si>
  <si>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</si>
  <si>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</si>
  <si>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</si>
  <si>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</si>
  <si>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</si>
  <si>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</si>
  <si>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</si>
  <si>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</si>
  <si>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</si>
  <si>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</si>
  <si>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</si>
  <si>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</si>
  <si>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</si>
  <si>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</si>
  <si>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</si>
  <si>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</si>
  <si>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</si>
  <si>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</si>
  <si>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</si>
  <si>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</si>
  <si>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</si>
  <si>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</si>
  <si>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</si>
  <si>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</si>
  <si>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</si>
  <si>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</si>
  <si>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</si>
  <si>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</si>
  <si>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</si>
  <si>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</si>
  <si>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</si>
  <si>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</si>
  <si>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</si>
  <si>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</si>
  <si>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</si>
  <si>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</si>
  <si>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</si>
  <si>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</si>
  <si>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</si>
  <si>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</si>
  <si>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</si>
  <si>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</si>
  <si>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</si>
  <si>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</si>
  <si>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</si>
  <si>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</si>
  <si>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</si>
  <si>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</si>
  <si>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</si>
  <si>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</si>
  <si>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</si>
  <si>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</si>
  <si>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</si>
  <si>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</si>
  <si>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</si>
  <si>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</si>
  <si>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</si>
  <si>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</si>
  <si>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</si>
  <si>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</si>
  <si>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</si>
  <si>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</si>
  <si>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</si>
  <si>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</si>
  <si>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</si>
  <si>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</si>
  <si>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</si>
  <si>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</si>
  <si>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</si>
  <si>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</si>
  <si>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</si>
  <si>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</si>
  <si>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</si>
  <si>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</si>
  <si>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</si>
  <si>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</si>
  <si>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</si>
  <si>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</si>
  <si>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</si>
  <si>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</si>
  <si>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</si>
  <si>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</si>
  <si>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</si>
  <si>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</si>
  <si>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</si>
  <si>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</si>
  <si>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</si>
  <si>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</si>
  <si>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</si>
  <si>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</si>
  <si>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</si>
  <si>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</si>
  <si>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</si>
  <si>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</si>
  <si>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</si>
  <si>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</si>
  <si>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</si>
  <si>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</si>
  <si>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</si>
  <si>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</si>
  <si>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</si>
  <si>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</si>
  <si>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</si>
  <si>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</si>
  <si>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</si>
  <si>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</si>
  <si>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</si>
  <si>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</si>
  <si>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</si>
  <si>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</si>
  <si>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</si>
  <si>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</si>
  <si>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</si>
  <si>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</si>
  <si>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</si>
  <si>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</si>
  <si>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</si>
  <si>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</si>
  <si>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</si>
  <si>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</si>
  <si>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</si>
  <si>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</si>
  <si>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</si>
  <si>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</si>
  <si>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</si>
  <si>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</si>
  <si>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</si>
  <si>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</si>
  <si>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</si>
  <si>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</si>
  <si>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</si>
  <si>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</si>
  <si>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</si>
  <si>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</si>
  <si>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</si>
  <si>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</si>
  <si>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</si>
  <si>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</si>
  <si>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</si>
  <si>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</si>
  <si>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</si>
  <si>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</si>
  <si>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</si>
  <si>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</si>
  <si>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</si>
  <si>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</si>
  <si>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</si>
  <si>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</si>
  <si>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</si>
  <si>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</si>
  <si>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</si>
  <si>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</si>
  <si>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</si>
  <si>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</si>
  <si>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</si>
  <si>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</si>
  <si>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</si>
  <si>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</si>
  <si>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</si>
  <si>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</si>
  <si>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</si>
  <si>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</si>
  <si>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</si>
  <si>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</si>
  <si>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</si>
  <si>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</si>
  <si>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</si>
  <si>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</si>
  <si>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</si>
  <si>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</si>
  <si>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</si>
  <si>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</si>
  <si>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</si>
  <si>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</si>
  <si>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</si>
  <si>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</si>
  <si>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</si>
  <si>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</si>
  <si>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</si>
  <si>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</si>
  <si>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</si>
  <si>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</si>
  <si>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</si>
  <si>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</si>
  <si>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</si>
  <si>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</si>
  <si>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</si>
  <si>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</si>
  <si>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</si>
  <si>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</si>
  <si>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</si>
  <si>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</si>
  <si>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</si>
  <si>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</si>
  <si>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</si>
  <si>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</si>
  <si>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</si>
  <si>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</si>
  <si>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</si>
  <si>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</si>
  <si>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</si>
  <si>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</si>
  <si>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</si>
  <si>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</si>
  <si>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</si>
  <si>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</si>
  <si>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</si>
  <si>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</si>
  <si>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</si>
  <si>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</si>
  <si>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</si>
  <si>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</si>
  <si>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</si>
  <si>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</si>
  <si>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</si>
  <si>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</si>
  <si>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</si>
  <si>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</si>
  <si>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</si>
  <si>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</si>
  <si>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</si>
  <si>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</si>
  <si>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</si>
  <si>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</si>
  <si>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</si>
  <si>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</si>
  <si>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</si>
  <si>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</si>
  <si>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</si>
  <si>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</si>
  <si>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</si>
  <si>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</si>
  <si>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</si>
  <si>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</si>
  <si>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</si>
  <si>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</si>
  <si>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</si>
  <si>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</si>
  <si>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</si>
  <si>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</si>
  <si>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</si>
  <si>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</si>
  <si>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</si>
  <si>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</si>
  <si>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</si>
  <si>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</si>
  <si>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</si>
  <si>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</si>
  <si>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</si>
  <si>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</si>
  <si>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</si>
  <si>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</si>
  <si>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</si>
  <si>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</si>
  <si>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</si>
  <si>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</si>
  <si>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</si>
  <si>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</si>
  <si>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</si>
  <si>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</si>
  <si>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</si>
  <si>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</si>
  <si>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</si>
  <si>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</si>
  <si>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</si>
  <si>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</si>
  <si>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</si>
  <si>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</si>
  <si>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</si>
  <si>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</si>
  <si>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</si>
  <si>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</si>
  <si>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</si>
  <si>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</si>
  <si>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</si>
  <si>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</si>
  <si>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</si>
  <si>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</si>
  <si>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</si>
  <si>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</si>
  <si>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</si>
  <si>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</si>
  <si>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</si>
  <si>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</si>
  <si>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</si>
  <si>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</si>
  <si>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</si>
  <si>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</si>
  <si>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</si>
  <si>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</si>
  <si>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</si>
  <si>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</si>
  <si>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</si>
  <si>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</si>
  <si>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</si>
  <si>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</si>
  <si>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</si>
  <si>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</si>
  <si>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</si>
  <si>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</si>
  <si>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</si>
  <si>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</si>
  <si>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</si>
  <si>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</si>
  <si>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</si>
  <si>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</si>
  <si>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</si>
  <si>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</si>
  <si>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</si>
  <si>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</si>
  <si>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</si>
  <si>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</si>
  <si>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</si>
  <si>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</si>
  <si>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</si>
  <si>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</si>
  <si>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</si>
  <si>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</si>
  <si>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</si>
  <si>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</si>
  <si>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</si>
  <si>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</si>
  <si>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</si>
  <si>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</si>
  <si>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</si>
  <si>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</si>
  <si>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</si>
  <si>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</si>
  <si>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</si>
  <si>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</si>
  <si>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</si>
  <si>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</si>
  <si>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</si>
  <si>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</si>
  <si>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</si>
  <si>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</si>
  <si>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</si>
  <si>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</si>
  <si>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</si>
  <si>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</si>
  <si>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</si>
  <si>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</si>
  <si>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</si>
  <si>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</si>
  <si>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</si>
  <si>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</si>
  <si>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</si>
  <si>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</si>
  <si>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</si>
  <si>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</si>
  <si>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</si>
  <si>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</si>
  <si>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</si>
  <si>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</si>
  <si>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</si>
  <si>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</si>
  <si>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</si>
  <si>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</si>
  <si>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</si>
  <si>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</si>
  <si>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</si>
  <si>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</si>
  <si>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</si>
  <si>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</si>
  <si>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</si>
  <si>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</si>
  <si>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</si>
  <si>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</si>
  <si>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</si>
  <si>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</si>
  <si>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</si>
  <si>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</si>
  <si>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</si>
  <si>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</si>
  <si>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</si>
  <si>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</si>
  <si>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</si>
  <si>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</si>
  <si>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</si>
  <si>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</si>
  <si>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</si>
  <si>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</si>
  <si>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</si>
  <si>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</si>
  <si>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</si>
  <si>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</si>
  <si>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</si>
  <si>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</si>
  <si>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</si>
  <si>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</si>
  <si>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</si>
  <si>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</si>
  <si>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</si>
  <si>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</si>
  <si>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</si>
  <si>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</si>
  <si>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</si>
  <si>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</si>
  <si>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</si>
  <si>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</si>
  <si>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</si>
  <si>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</si>
  <si>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</si>
  <si>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</si>
  <si>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</si>
  <si>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</si>
  <si>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</si>
  <si>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</si>
  <si>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</si>
  <si>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</si>
  <si>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</si>
  <si>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</si>
  <si>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</si>
  <si>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</si>
  <si>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</si>
  <si>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</si>
  <si>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</si>
  <si>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</si>
  <si>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</si>
  <si>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</si>
  <si>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</si>
  <si>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</si>
  <si>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</si>
  <si>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</si>
  <si>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</si>
  <si>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</si>
  <si>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</si>
  <si>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</si>
  <si>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</si>
  <si>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</si>
  <si>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</si>
  <si>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</si>
  <si>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</si>
  <si>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</si>
  <si>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</si>
  <si>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</si>
  <si>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</si>
  <si>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</si>
  <si>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</si>
  <si>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</si>
  <si>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</si>
  <si>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</si>
  <si>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</si>
  <si>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</si>
  <si>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</si>
  <si>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</si>
  <si>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</si>
  <si>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</si>
  <si>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</si>
  <si>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</si>
  <si>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</si>
  <si>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</si>
  <si>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</si>
  <si>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</si>
  <si>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</si>
  <si>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</si>
  <si>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</si>
  <si>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</si>
  <si>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</si>
  <si>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</si>
  <si>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</si>
  <si>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</si>
  <si>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</si>
  <si>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</si>
  <si>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</si>
  <si>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</si>
  <si>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</si>
  <si>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</si>
  <si>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</si>
  <si>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</si>
  <si>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</si>
  <si>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</si>
  <si>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</si>
  <si>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</si>
  <si>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</si>
  <si>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</si>
  <si>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</si>
  <si>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</si>
  <si>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</si>
  <si>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</si>
  <si>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</si>
  <si>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</si>
  <si>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</si>
  <si>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</si>
  <si>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</si>
  <si>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</si>
  <si>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</si>
  <si>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</si>
  <si>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</si>
  <si>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</si>
  <si>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</si>
  <si>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</si>
  <si>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</si>
  <si>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</si>
  <si>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</si>
  <si>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</si>
  <si>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</si>
  <si>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</si>
  <si>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</si>
  <si>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</si>
  <si>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</si>
  <si>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</si>
  <si>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</si>
  <si>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</si>
  <si>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</si>
  <si>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</si>
  <si>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</si>
  <si>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</si>
  <si>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</si>
  <si>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</si>
  <si>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</si>
  <si>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</si>
  <si>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</si>
  <si>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</si>
  <si>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</si>
  <si>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</si>
  <si>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</si>
  <si>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</si>
  <si>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</si>
  <si>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</si>
  <si>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</si>
  <si>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</si>
  <si>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</si>
  <si>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</si>
  <si>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</si>
  <si>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</si>
  <si>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</si>
  <si>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</si>
  <si>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</si>
  <si>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</si>
  <si>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</si>
  <si>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</si>
  <si>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</si>
  <si>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</si>
  <si>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</si>
  <si>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</si>
  <si>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</si>
  <si>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</si>
  <si>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</si>
  <si>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</si>
  <si>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</si>
  <si>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</si>
  <si>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</si>
  <si>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</si>
  <si>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</si>
  <si>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</si>
  <si>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</si>
  <si>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</si>
  <si>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</si>
  <si>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</si>
  <si>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</si>
  <si>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</si>
  <si>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</si>
  <si>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</si>
  <si>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</si>
  <si>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</si>
  <si>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</si>
  <si>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</si>
  <si>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</si>
  <si>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</si>
  <si>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</si>
  <si>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</si>
  <si>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</si>
  <si>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</si>
  <si>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</si>
  <si>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</si>
  <si>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</si>
  <si>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</si>
  <si>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</si>
  <si>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</si>
  <si>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</si>
  <si>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</si>
  <si>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</si>
  <si>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</si>
  <si>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</si>
  <si>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</si>
  <si>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</si>
  <si>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</si>
  <si>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</si>
  <si>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</si>
  <si>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</si>
  <si>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</si>
  <si>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</si>
  <si>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</si>
  <si>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</si>
  <si>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</si>
  <si>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</si>
  <si>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</si>
  <si>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</si>
  <si>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</si>
  <si>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</si>
  <si>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</si>
  <si>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</si>
  <si>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</si>
  <si>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</si>
  <si>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</si>
  <si>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</si>
  <si>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</si>
  <si>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</si>
  <si>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</si>
  <si>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</si>
  <si>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</si>
  <si>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</si>
  <si>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</si>
  <si>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</si>
  <si>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</si>
  <si>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</si>
  <si>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</si>
  <si>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</si>
  <si>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</si>
  <si>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</si>
  <si>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</si>
  <si>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</si>
  <si>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</si>
  <si>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</si>
  <si>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</si>
  <si>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</si>
  <si>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</si>
  <si>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</si>
  <si>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</si>
  <si>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</si>
  <si>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</si>
  <si>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</si>
  <si>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</si>
  <si>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</si>
  <si>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</si>
  <si>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</si>
  <si>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</si>
  <si>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</si>
  <si>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</si>
  <si>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</si>
  <si>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</si>
  <si>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</si>
  <si>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</si>
  <si>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</si>
  <si>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</si>
  <si>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</si>
  <si>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</si>
  <si>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</si>
  <si>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</si>
  <si>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</si>
  <si>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</si>
  <si>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</si>
  <si>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</si>
  <si>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</si>
  <si>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</si>
  <si>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</si>
  <si>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</si>
  <si>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</si>
  <si>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</si>
  <si>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</si>
  <si>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</si>
  <si>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</si>
  <si>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</si>
  <si>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</si>
  <si>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</si>
  <si>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</si>
  <si>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</si>
  <si>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</si>
  <si>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</si>
  <si>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</si>
  <si>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</si>
  <si>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</si>
  <si>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</si>
  <si>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</si>
  <si>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</si>
  <si>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</si>
  <si>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</si>
  <si>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</si>
  <si>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</si>
  <si>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</si>
  <si>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</si>
  <si>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</si>
  <si>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</si>
  <si>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</si>
  <si>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</si>
  <si>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</si>
  <si>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</si>
  <si>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</si>
  <si>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</si>
  <si>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</si>
  <si>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</si>
  <si>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</si>
  <si>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</si>
  <si>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</si>
  <si>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</si>
  <si>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</si>
  <si>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</si>
  <si>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</si>
  <si>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</si>
  <si>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</si>
  <si>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</si>
  <si>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</si>
  <si>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</si>
  <si>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</si>
  <si>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</si>
  <si>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</si>
  <si>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</si>
  <si>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</si>
  <si>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</si>
  <si>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</si>
  <si>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</si>
  <si>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</si>
  <si>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</si>
  <si>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</si>
  <si>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</si>
  <si>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</si>
  <si>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</si>
  <si>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</si>
  <si>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</si>
  <si>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</si>
  <si>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</si>
  <si>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</si>
  <si>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</si>
  <si>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</si>
  <si>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</si>
  <si>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</si>
  <si>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</si>
  <si>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</si>
  <si>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</si>
  <si>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</si>
  <si>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</si>
  <si>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</si>
  <si>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</si>
  <si>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</si>
  <si>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</si>
  <si>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</si>
  <si>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</si>
  <si>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</si>
  <si>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</si>
  <si>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</si>
  <si>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</si>
  <si>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</si>
  <si>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</si>
  <si>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</si>
  <si>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</si>
  <si>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</si>
  <si>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</si>
  <si>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</si>
  <si>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</si>
  <si>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</si>
  <si>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</si>
  <si>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</si>
  <si>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</si>
  <si>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</si>
  <si>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</si>
  <si>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</si>
  <si>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</si>
  <si>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</si>
  <si>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</si>
  <si>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</si>
  <si>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</si>
  <si>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</si>
  <si>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</si>
  <si>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</si>
  <si>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</si>
  <si>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</si>
  <si>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</si>
  <si>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</si>
  <si>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</si>
  <si>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</si>
  <si>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</si>
  <si>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</si>
  <si>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</si>
  <si>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</si>
  <si>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</si>
  <si>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</si>
  <si>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</si>
  <si>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</si>
  <si>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</si>
  <si>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</si>
  <si>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</si>
  <si>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</si>
  <si>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</si>
  <si>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</si>
  <si>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</si>
  <si>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</si>
  <si>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</si>
  <si>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</si>
  <si>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</si>
  <si>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</si>
  <si>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</si>
  <si>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</si>
  <si>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</si>
  <si>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</si>
  <si>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</si>
  <si>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</si>
  <si>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</si>
  <si>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</si>
  <si>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</si>
  <si>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</si>
  <si>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</si>
  <si>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</si>
  <si>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</si>
  <si>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</si>
  <si>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</si>
  <si>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</si>
  <si>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</si>
  <si>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</si>
  <si>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</si>
  <si>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</si>
  <si>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</si>
  <si>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</si>
  <si>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</si>
  <si>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</si>
  <si>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</si>
  <si>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</si>
  <si>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</si>
  <si>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</si>
  <si>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</si>
  <si>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</si>
  <si>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</si>
  <si>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</si>
  <si>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</si>
  <si>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</si>
  <si>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</si>
  <si>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</si>
  <si>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</si>
  <si>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</si>
  <si>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</si>
  <si>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</si>
  <si>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</si>
  <si>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</si>
  <si>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</si>
  <si>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</si>
  <si>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</si>
  <si>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</si>
  <si>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</si>
  <si>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</si>
  <si>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</si>
  <si>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</si>
  <si>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</si>
  <si>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</si>
  <si>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</si>
  <si>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</si>
  <si>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</si>
  <si>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</si>
  <si>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</si>
  <si>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</si>
  <si>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</si>
  <si>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</si>
  <si>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</si>
  <si>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</si>
  <si>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</si>
  <si>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</si>
  <si>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</si>
  <si>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</si>
  <si>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</si>
  <si>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</si>
  <si>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</si>
  <si>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</si>
  <si>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</si>
  <si>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</si>
  <si>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</si>
  <si>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</si>
  <si>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</si>
  <si>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</si>
  <si>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</si>
  <si>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</si>
  <si>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</si>
  <si>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</si>
  <si>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</si>
  <si>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</si>
  <si>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</si>
  <si>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</si>
  <si>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</si>
  <si>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</si>
  <si>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</si>
  <si>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</si>
  <si>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</si>
  <si>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</si>
  <si>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</si>
  <si>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</si>
  <si>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</si>
  <si>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</si>
  <si>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</si>
  <si>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</si>
  <si>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</si>
  <si>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</si>
  <si>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</si>
  <si>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</si>
  <si>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</si>
  <si>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</si>
  <si>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</si>
  <si>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</si>
  <si>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</si>
  <si>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</si>
  <si>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</si>
  <si>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</si>
  <si>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</si>
  <si>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</si>
  <si>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</si>
  <si>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</si>
  <si>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</si>
  <si>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</si>
  <si>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</si>
  <si>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</si>
  <si>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</si>
  <si>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</si>
  <si>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</si>
  <si>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</si>
  <si>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</si>
  <si>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</si>
  <si>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</si>
  <si>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</si>
  <si>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</si>
  <si>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</si>
  <si>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</si>
  <si>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</si>
  <si>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</si>
  <si>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</si>
  <si>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</si>
  <si>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</si>
  <si>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</si>
  <si>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</si>
  <si>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</si>
  <si>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</si>
  <si>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</si>
  <si>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</si>
  <si>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</si>
  <si>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</si>
  <si>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</si>
  <si>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</si>
  <si>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</si>
  <si>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</si>
  <si>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</si>
  <si>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</si>
  <si>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</si>
  <si>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</si>
  <si>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</si>
  <si>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</si>
  <si>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</si>
  <si>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</si>
  <si>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</si>
  <si>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</si>
  <si>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</si>
  <si>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</si>
  <si>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</si>
  <si>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</si>
  <si>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</si>
  <si>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</si>
  <si>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</si>
  <si>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</si>
  <si>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</si>
  <si>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</si>
  <si>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</si>
  <si>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</si>
  <si>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</si>
  <si>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</si>
  <si>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</si>
  <si>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</si>
  <si>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</si>
  <si>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</si>
  <si>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</si>
  <si>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</si>
  <si>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</si>
  <si>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</si>
  <si>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</si>
  <si>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</si>
  <si>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</si>
  <si>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</si>
  <si>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</si>
  <si>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</si>
  <si>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</si>
  <si>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</si>
  <si>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</si>
  <si>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</si>
  <si>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</si>
  <si>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</si>
  <si>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</si>
  <si>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</si>
  <si>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</si>
  <si>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</si>
  <si>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</si>
  <si>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</si>
  <si>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</si>
  <si>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</si>
  <si>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</si>
  <si>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</si>
  <si>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</si>
  <si>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</si>
  <si>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</si>
  <si>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</si>
  <si>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</si>
  <si>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</si>
  <si>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</si>
  <si>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</si>
  <si>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</si>
  <si>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</si>
  <si>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</si>
  <si>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</si>
  <si>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</si>
  <si>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</si>
  <si>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</si>
  <si>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</si>
  <si>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</si>
  <si>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</si>
  <si>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</si>
  <si>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</si>
  <si>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</si>
  <si>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</si>
  <si>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</si>
  <si>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</si>
  <si>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</si>
  <si>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</si>
  <si>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</si>
  <si>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</si>
  <si>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</si>
  <si>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</si>
  <si>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</si>
  <si>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</si>
  <si>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</si>
  <si>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</si>
  <si>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</si>
  <si>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</si>
  <si>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</si>
  <si>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</si>
  <si>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</si>
  <si>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</si>
  <si>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</si>
  <si>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</si>
  <si>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</si>
  <si>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</si>
  <si>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</si>
  <si>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</si>
  <si>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</si>
  <si>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</si>
  <si>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</si>
  <si>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</si>
  <si>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</si>
  <si>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</si>
  <si>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</si>
  <si>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</si>
  <si>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</si>
  <si>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</si>
  <si>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</si>
  <si>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</si>
  <si>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</si>
  <si>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</si>
  <si>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</si>
  <si>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</si>
  <si>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</si>
  <si>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</si>
  <si>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</si>
  <si>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</si>
  <si>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</si>
  <si>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</si>
  <si>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</si>
  <si>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</si>
  <si>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</si>
  <si>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</si>
  <si>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</si>
  <si>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</si>
  <si>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</si>
  <si>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</si>
  <si>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</si>
  <si>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</si>
  <si>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</si>
  <si>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</si>
  <si>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</si>
  <si>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</si>
  <si>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</si>
  <si>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</si>
  <si>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</si>
  <si>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</si>
  <si>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</si>
  <si>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</si>
  <si>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</si>
  <si>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</si>
  <si>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</si>
  <si>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</si>
  <si>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</si>
  <si>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</si>
  <si>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</si>
  <si>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</si>
  <si>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</si>
  <si>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</si>
  <si>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</si>
  <si>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</si>
  <si>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</si>
  <si>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</si>
  <si>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</si>
  <si>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</si>
  <si>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</si>
  <si>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</si>
  <si>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</si>
  <si>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</si>
  <si>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</si>
  <si>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</si>
  <si>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</si>
  <si>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</si>
  <si>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</si>
  <si>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</si>
  <si>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</si>
  <si>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</si>
  <si>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</si>
  <si>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</si>
  <si>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</si>
  <si>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</si>
  <si>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</si>
  <si>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</si>
  <si>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</si>
  <si>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</si>
  <si>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</si>
  <si>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</si>
  <si>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</si>
  <si>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</si>
  <si>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</si>
  <si>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</si>
  <si>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</si>
  <si>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</si>
  <si>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</si>
  <si>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</si>
  <si>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</si>
  <si>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</si>
  <si>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</si>
  <si>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</si>
  <si>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</si>
  <si>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</si>
  <si>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</si>
  <si>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</si>
  <si>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</si>
  <si>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</si>
  <si>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</si>
  <si>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</si>
  <si>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</si>
  <si>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</si>
  <si>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</si>
  <si>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</si>
  <si>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</si>
  <si>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</si>
  <si>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</si>
  <si>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</si>
  <si>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</si>
  <si>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</si>
  <si>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</si>
  <si>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</si>
  <si>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</si>
  <si>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</si>
  <si>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</si>
  <si>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</si>
  <si>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</si>
  <si>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</si>
  <si>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</si>
  <si>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</si>
  <si>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</si>
  <si>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</si>
  <si>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</si>
  <si>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</si>
  <si>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</si>
  <si>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</si>
  <si>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</si>
  <si>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</si>
  <si>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</si>
  <si>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</si>
  <si>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</si>
  <si>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</si>
  <si>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</si>
  <si>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</si>
  <si>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</si>
  <si>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</si>
  <si>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</si>
  <si>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</si>
  <si>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</si>
  <si>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</si>
  <si>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</si>
  <si>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</si>
  <si>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</si>
  <si>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</si>
  <si>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</si>
  <si>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</si>
  <si>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</si>
  <si>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</si>
  <si>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</si>
  <si>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</si>
  <si>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</si>
  <si>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</si>
  <si>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</si>
  <si>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</si>
  <si>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</si>
  <si>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</si>
  <si>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</si>
  <si>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</si>
  <si>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</si>
  <si>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</si>
  <si>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</si>
  <si>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</si>
  <si>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</si>
  <si>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</si>
  <si>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</si>
  <si>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</si>
  <si>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</si>
  <si>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</si>
  <si>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</si>
  <si>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</si>
  <si>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</si>
  <si>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</si>
  <si>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</si>
  <si>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</si>
  <si>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</si>
  <si>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</si>
  <si>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</si>
  <si>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</si>
  <si>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</si>
  <si>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</si>
  <si>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</si>
  <si>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</si>
  <si>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</si>
  <si>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</si>
  <si>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</si>
  <si>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</si>
  <si>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</si>
  <si>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</si>
  <si>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</si>
  <si>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</si>
  <si>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</si>
  <si>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</si>
  <si>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</si>
  <si>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</si>
  <si>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</si>
  <si>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</si>
  <si>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</si>
  <si>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</si>
  <si>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</si>
  <si>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</si>
  <si>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</si>
  <si>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</si>
  <si>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</si>
  <si>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</si>
  <si>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</si>
  <si>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</si>
  <si>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</si>
  <si>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</si>
  <si>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</si>
  <si>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</si>
  <si>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</si>
  <si>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</si>
  <si>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</si>
  <si>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</si>
  <si>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</si>
  <si>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</si>
  <si>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</si>
  <si>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</si>
  <si>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</si>
  <si>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</si>
  <si>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</si>
  <si>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</si>
  <si>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</si>
  <si>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</si>
  <si>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</si>
  <si>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</si>
  <si>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</si>
  <si>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</si>
  <si>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</si>
  <si>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</si>
  <si>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</si>
  <si>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</si>
  <si>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</si>
  <si>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</si>
  <si>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</si>
  <si>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</si>
  <si>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</si>
  <si>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</si>
  <si>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</si>
  <si>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</si>
  <si>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</si>
  <si>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</si>
  <si>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</si>
  <si>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</si>
  <si>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</si>
  <si>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</si>
  <si>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</si>
  <si>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</si>
  <si>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</si>
  <si>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</si>
  <si>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</si>
  <si>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</si>
  <si>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</si>
  <si>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</si>
  <si>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</si>
  <si>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</si>
  <si>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</si>
  <si>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</si>
  <si>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</si>
  <si>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</si>
  <si>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</si>
  <si>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</si>
  <si>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</si>
  <si>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</si>
  <si>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</si>
  <si>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</si>
  <si>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</si>
  <si>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</si>
  <si>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</si>
  <si>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</si>
  <si>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</si>
  <si>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</si>
  <si>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</si>
  <si>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</si>
  <si>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</si>
  <si>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</si>
  <si>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</si>
  <si>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</si>
  <si>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</si>
  <si>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</si>
  <si>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</si>
  <si>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</si>
  <si>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</si>
  <si>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</si>
  <si>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</si>
  <si>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</si>
  <si>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</si>
  <si>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</si>
  <si>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</si>
  <si>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</si>
  <si>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</si>
  <si>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</si>
  <si>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</si>
  <si>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</si>
  <si>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</si>
  <si>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</si>
  <si>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</si>
  <si>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</si>
  <si>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</si>
  <si>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</si>
  <si>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</si>
  <si>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</si>
  <si>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</si>
  <si>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</si>
  <si>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</si>
  <si>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</si>
  <si>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</si>
  <si>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</si>
  <si>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</si>
  <si>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</si>
  <si>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</si>
  <si>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</si>
  <si>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</si>
  <si>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</si>
  <si>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</si>
  <si>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</si>
  <si>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</si>
  <si>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</si>
  <si>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</si>
  <si>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</si>
  <si>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</si>
  <si>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</si>
  <si>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</si>
  <si>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</si>
  <si>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</si>
  <si>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</si>
  <si>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</si>
  <si>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</si>
  <si>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</si>
  <si>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</si>
  <si>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</si>
  <si>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</si>
  <si>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</si>
  <si>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</si>
  <si>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</si>
  <si>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</si>
  <si>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</si>
  <si>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</si>
  <si>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</si>
  <si>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</si>
  <si>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</si>
  <si>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</si>
  <si>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</si>
  <si>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</si>
  <si>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</si>
  <si>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</si>
  <si>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</si>
  <si>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</si>
  <si>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</si>
  <si>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</si>
  <si>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</si>
  <si>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</si>
  <si>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</si>
  <si>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</si>
  <si>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</si>
  <si>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</si>
  <si>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</si>
  <si>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</si>
  <si>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</si>
  <si>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</si>
  <si>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</si>
  <si>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</si>
  <si>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</si>
  <si>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</si>
  <si>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</si>
  <si>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</si>
  <si>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</si>
  <si>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</si>
  <si>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</si>
  <si>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</si>
  <si>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</si>
  <si>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</si>
  <si>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</si>
  <si>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</si>
  <si>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</si>
  <si>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</si>
  <si>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</si>
  <si>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</si>
  <si>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</si>
  <si>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</si>
  <si>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</si>
  <si>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</si>
  <si>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</si>
  <si>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</si>
  <si>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</si>
  <si>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</si>
  <si>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</si>
  <si>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</si>
  <si>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</si>
  <si>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</si>
  <si>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</si>
  <si>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</si>
  <si>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</si>
  <si>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</si>
  <si>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</si>
  <si>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</si>
  <si>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</si>
  <si>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</si>
  <si>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</si>
  <si>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</si>
  <si>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</si>
  <si>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</si>
  <si>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</si>
  <si>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</si>
  <si>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</si>
  <si>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</si>
  <si>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</si>
  <si>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</si>
  <si>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</si>
  <si>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</si>
  <si>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</si>
  <si>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</si>
  <si>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</si>
  <si>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</si>
  <si>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</si>
  <si>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</si>
  <si>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</si>
  <si>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</si>
  <si>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</si>
  <si>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</si>
  <si>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</si>
  <si>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</si>
  <si>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</si>
  <si>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</si>
  <si>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</si>
  <si>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</si>
  <si>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</si>
  <si>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</si>
  <si>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</si>
  <si>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</si>
  <si>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</si>
  <si>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</si>
  <si>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</si>
  <si>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</si>
  <si>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</si>
  <si>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</si>
  <si>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</si>
  <si>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</si>
  <si>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</si>
  <si>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</si>
  <si>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</si>
  <si>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</si>
  <si>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</si>
  <si>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</si>
  <si>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</si>
  <si>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</si>
  <si>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</si>
  <si>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</si>
  <si>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</si>
  <si>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</si>
  <si>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</si>
  <si>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</si>
  <si>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</si>
  <si>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</si>
  <si>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</si>
  <si>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</si>
  <si>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</si>
  <si>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</si>
  <si>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</si>
  <si>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</si>
  <si>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</si>
  <si>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</si>
  <si>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</si>
  <si>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</si>
  <si>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</si>
  <si>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</si>
  <si>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</si>
  <si>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</si>
  <si>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</si>
  <si>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</si>
  <si>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</si>
  <si>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</si>
  <si>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</si>
  <si>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</si>
  <si>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</si>
  <si>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</si>
  <si>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</si>
  <si>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</si>
  <si>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</si>
  <si>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</si>
  <si>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</si>
  <si>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</si>
  <si>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</si>
  <si>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</si>
  <si>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</si>
  <si>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</si>
  <si>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</si>
  <si>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</si>
  <si>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</si>
  <si>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</si>
  <si>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</si>
  <si>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</si>
  <si>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</si>
  <si>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</si>
  <si>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</si>
  <si>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</si>
  <si>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</si>
  <si>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</si>
  <si>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</si>
  <si>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</si>
  <si>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</si>
  <si>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</si>
  <si>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</si>
  <si>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</si>
  <si>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</si>
  <si>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</si>
  <si>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</si>
  <si>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</si>
  <si>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</si>
  <si>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</si>
  <si>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</si>
  <si>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</si>
  <si>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</si>
  <si>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</si>
  <si>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</si>
  <si>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</si>
  <si>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</si>
  <si>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</si>
  <si>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</si>
  <si>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</si>
  <si>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</si>
  <si>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</si>
  <si>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</si>
  <si>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</si>
  <si>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</si>
  <si>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</si>
  <si>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</si>
  <si>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</si>
  <si>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</si>
  <si>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</si>
  <si>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</si>
  <si>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</si>
  <si>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</si>
  <si>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</si>
  <si>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</si>
  <si>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</si>
  <si>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</si>
  <si>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</si>
  <si>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</si>
  <si>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</si>
  <si>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</si>
  <si>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</si>
  <si>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</si>
  <si>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</si>
  <si>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</si>
  <si>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</si>
  <si>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</si>
  <si>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</si>
  <si>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</si>
  <si>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</si>
  <si>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</si>
  <si>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</si>
  <si>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</si>
  <si>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</si>
  <si>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</si>
  <si>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</si>
  <si>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</si>
  <si>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</si>
  <si>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</si>
  <si>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</si>
  <si>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</si>
  <si>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</si>
  <si>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</si>
  <si>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</si>
  <si>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</si>
  <si>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</si>
  <si>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</si>
  <si>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</si>
  <si>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</si>
  <si>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</si>
  <si>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</si>
  <si>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</si>
  <si>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</si>
  <si>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</si>
  <si>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</si>
  <si>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</si>
  <si>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</si>
  <si>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</si>
  <si>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</si>
  <si>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</si>
  <si>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</si>
  <si>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</si>
  <si>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</si>
  <si>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</si>
  <si>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</si>
  <si>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</si>
  <si>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</si>
  <si>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</si>
  <si>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</si>
  <si>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</si>
  <si>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</si>
  <si>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</si>
  <si>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</si>
  <si>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</si>
  <si>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</si>
  <si>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</si>
  <si>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</si>
  <si>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</si>
  <si>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</si>
  <si>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</si>
  <si>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</si>
  <si>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</si>
  <si>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</si>
  <si>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</si>
  <si>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</si>
  <si>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</si>
  <si>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</si>
  <si>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</si>
  <si>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</si>
  <si>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</si>
  <si>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</si>
  <si>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</si>
  <si>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</si>
  <si>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</si>
  <si>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</si>
  <si>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</si>
  <si>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</si>
  <si>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</si>
  <si>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</si>
  <si>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</si>
  <si>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</si>
  <si>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</si>
  <si>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</si>
  <si>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</si>
  <si>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</si>
  <si>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</si>
  <si>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</si>
  <si>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</si>
  <si>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</si>
  <si>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</si>
  <si>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</si>
  <si>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</si>
  <si>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</si>
  <si>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</si>
  <si>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</si>
  <si>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</si>
  <si>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</si>
  <si>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</si>
  <si>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</si>
  <si>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</si>
  <si>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</si>
  <si>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</si>
  <si>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</si>
  <si>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</si>
  <si>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</si>
  <si>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</si>
  <si>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</si>
  <si>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</si>
  <si>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</si>
  <si>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</si>
  <si>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</si>
  <si>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</si>
  <si>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</si>
  <si>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</si>
  <si>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</si>
  <si>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</si>
  <si>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</si>
  <si>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</si>
  <si>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</si>
  <si>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</si>
  <si>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</si>
  <si>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</si>
  <si>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</si>
  <si>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</si>
  <si>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</si>
  <si>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</si>
  <si>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</si>
  <si>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</si>
  <si>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</si>
  <si>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</si>
  <si>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</si>
  <si>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</si>
  <si>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</si>
  <si>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</si>
  <si>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</si>
  <si>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</si>
  <si>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</si>
  <si>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</si>
  <si>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</si>
  <si>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</si>
  <si>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</si>
  <si>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</si>
  <si>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</si>
  <si>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</si>
  <si>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</si>
  <si>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</si>
  <si>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</si>
  <si>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</si>
  <si>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</si>
  <si>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</si>
  <si>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</si>
  <si>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</si>
  <si>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</si>
  <si>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</si>
  <si>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</si>
  <si>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</si>
  <si>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</si>
  <si>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</si>
  <si>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</si>
  <si>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</si>
  <si>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</si>
  <si>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</si>
  <si>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</si>
  <si>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</si>
  <si>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</si>
  <si>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</si>
  <si>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</si>
  <si>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</si>
  <si>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</si>
  <si>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</si>
  <si>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</si>
  <si>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</si>
  <si>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</si>
  <si>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</si>
  <si>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</si>
  <si>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</si>
  <si>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</si>
  <si>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</si>
  <si>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</si>
  <si>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</si>
  <si>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</si>
  <si>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</si>
  <si>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</si>
  <si>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</si>
  <si>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</si>
  <si>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</si>
  <si>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</si>
  <si>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</si>
  <si>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</si>
  <si>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</si>
  <si>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</si>
  <si>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</si>
  <si>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</si>
  <si>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</si>
  <si>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</si>
  <si>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</si>
  <si>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</si>
  <si>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</si>
  <si>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</si>
  <si>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</si>
  <si>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</si>
  <si>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</si>
  <si>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</si>
  <si>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</si>
  <si>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</si>
  <si>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</si>
  <si>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</si>
  <si>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</si>
  <si>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</si>
  <si>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</si>
  <si>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</si>
  <si>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</si>
  <si>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</si>
  <si>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</si>
  <si>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</si>
  <si>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</si>
  <si>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</si>
  <si>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</si>
  <si>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</si>
  <si>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</si>
  <si>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</si>
  <si>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</si>
  <si>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</si>
  <si>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</si>
  <si>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</si>
  <si>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</si>
  <si>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</si>
  <si>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</si>
  <si>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</si>
  <si>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</si>
  <si>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</si>
  <si>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</si>
  <si>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</si>
  <si>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</si>
  <si>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</si>
  <si>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</si>
  <si>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</si>
  <si>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</si>
  <si>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</si>
  <si>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</si>
  <si>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</si>
  <si>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</si>
  <si>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</si>
  <si>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</si>
  <si>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</si>
  <si>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</si>
  <si>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</si>
  <si>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</si>
  <si>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</si>
  <si>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</si>
  <si>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</si>
  <si>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</si>
  <si>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</si>
  <si>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</si>
  <si>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</si>
  <si>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</si>
  <si>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</si>
  <si>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</si>
  <si>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</si>
  <si>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</si>
  <si>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</si>
  <si>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</si>
  <si>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</si>
  <si>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</si>
  <si>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</si>
  <si>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</si>
  <si>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</si>
  <si>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</si>
  <si>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</si>
  <si>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</si>
  <si>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</si>
  <si>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</si>
  <si>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</si>
  <si>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</si>
  <si>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</si>
  <si>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</si>
  <si>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</si>
  <si>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</si>
  <si>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</si>
  <si>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</si>
  <si>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</si>
  <si>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</si>
  <si>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</si>
  <si>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</si>
  <si>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</si>
  <si>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</si>
  <si>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</si>
  <si>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</si>
  <si>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</si>
  <si>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</si>
  <si>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</si>
  <si>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</si>
  <si>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</si>
  <si>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</si>
  <si>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</si>
  <si>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</si>
  <si>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</si>
  <si>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</si>
  <si>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</si>
  <si>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</si>
  <si>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</si>
  <si>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</si>
  <si>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</si>
  <si>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</si>
  <si>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</si>
  <si>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</si>
  <si>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</si>
  <si>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</si>
  <si>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</si>
  <si>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</si>
  <si>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</si>
  <si>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</si>
  <si>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</si>
  <si>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</si>
  <si>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</si>
  <si>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</si>
  <si>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</si>
  <si>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</si>
  <si>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</si>
  <si>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</si>
  <si>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</si>
  <si>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</si>
  <si>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</si>
  <si>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</si>
  <si>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</si>
  <si>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</si>
  <si>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</si>
  <si>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</si>
  <si>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</si>
  <si>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</si>
  <si>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</si>
  <si>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</si>
  <si>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</si>
  <si>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</si>
  <si>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</si>
  <si>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</si>
  <si>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</si>
  <si>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</si>
  <si>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</si>
  <si>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</si>
  <si>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</si>
  <si>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</si>
  <si>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</si>
  <si>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</si>
  <si>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</si>
  <si>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</si>
  <si>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</si>
  <si>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</si>
  <si>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</si>
  <si>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</si>
  <si>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</si>
  <si>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</si>
  <si>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</si>
  <si>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</si>
  <si>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</si>
  <si>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</si>
  <si>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</si>
  <si>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</si>
  <si>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</si>
  <si>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</si>
  <si>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</si>
  <si>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</si>
  <si>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</si>
  <si>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</si>
  <si>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</si>
  <si>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</si>
  <si>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</si>
  <si>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</si>
  <si>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</si>
  <si>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</si>
  <si>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</si>
  <si>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</si>
  <si>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</si>
  <si>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</si>
  <si>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</si>
  <si>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</si>
  <si>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</si>
  <si>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</si>
  <si>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</si>
  <si>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</si>
  <si>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</si>
  <si>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</si>
  <si>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</si>
  <si>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</si>
  <si>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</si>
  <si>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</si>
  <si>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</si>
  <si>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</si>
  <si>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</si>
  <si>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</si>
  <si>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</si>
  <si>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</si>
  <si>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</si>
  <si>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</si>
  <si>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</si>
  <si>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</si>
  <si>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</si>
  <si>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</si>
  <si>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</si>
  <si>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</si>
  <si>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</si>
  <si>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</si>
  <si>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</si>
  <si>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</si>
  <si>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</si>
  <si>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</si>
  <si>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</si>
  <si>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</si>
  <si>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</si>
  <si>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</si>
  <si>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</si>
  <si>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</si>
  <si>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</si>
  <si>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</si>
  <si>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</si>
  <si>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</si>
  <si>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</si>
  <si>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</si>
  <si>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</si>
  <si>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</si>
  <si>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</si>
  <si>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</si>
  <si>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</si>
  <si>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</si>
  <si>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</si>
  <si>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</si>
  <si>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</si>
  <si>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</si>
  <si>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</si>
  <si>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</si>
  <si>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</si>
  <si>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</si>
  <si>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</si>
  <si>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</si>
  <si>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</si>
  <si>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</si>
  <si>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</si>
  <si>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</si>
  <si>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</si>
  <si>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</si>
  <si>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</si>
  <si>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</si>
  <si>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</si>
  <si>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</si>
  <si>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</si>
  <si>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</si>
  <si>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</si>
  <si>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</si>
  <si>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</si>
  <si>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</si>
  <si>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</si>
  <si>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</si>
  <si>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</si>
  <si>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</si>
  <si>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</si>
  <si>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</si>
  <si>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</si>
  <si>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</si>
  <si>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</si>
  <si>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</si>
  <si>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</si>
  <si>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</si>
  <si>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</si>
  <si>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</si>
  <si>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</si>
  <si>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</si>
  <si>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</si>
  <si>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</si>
  <si>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</si>
  <si>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</si>
  <si>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</si>
  <si>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</si>
  <si>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</si>
  <si>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</si>
  <si>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</si>
  <si>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</si>
  <si>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</si>
  <si>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</si>
  <si>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</si>
  <si>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</si>
  <si>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</si>
  <si>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</si>
  <si>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</si>
  <si>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</si>
  <si>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</si>
  <si>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</si>
  <si>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</si>
  <si>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</si>
  <si>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</si>
  <si>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</si>
  <si>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</si>
  <si>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</si>
  <si>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</si>
  <si>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</si>
  <si>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</si>
  <si>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</si>
  <si>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</si>
  <si>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</si>
  <si>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</si>
  <si>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</si>
  <si>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</si>
  <si>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</si>
  <si>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</si>
  <si>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</si>
  <si>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</si>
  <si>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</si>
  <si>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</si>
  <si>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</si>
  <si>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</si>
  <si>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</si>
  <si>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</si>
  <si>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</si>
  <si>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</si>
  <si>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</si>
  <si>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</si>
  <si>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</si>
  <si>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</si>
  <si>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</si>
  <si>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</si>
  <si>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</si>
  <si>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</si>
  <si>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</si>
  <si>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</si>
  <si>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</si>
  <si>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</si>
  <si>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</si>
  <si>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</si>
  <si>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</si>
  <si>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</si>
  <si>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</si>
  <si>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</si>
  <si>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</si>
  <si>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</si>
  <si>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</si>
  <si>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</si>
  <si>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</si>
  <si>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</si>
  <si>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</si>
  <si>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</si>
  <si>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</si>
  <si>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</si>
  <si>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</si>
  <si>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</si>
  <si>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</si>
  <si>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</si>
  <si>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</si>
  <si>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</si>
  <si>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</si>
  <si>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</si>
  <si>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</si>
  <si>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</si>
  <si>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</si>
  <si>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</si>
  <si>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</si>
  <si>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</si>
  <si>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</si>
  <si>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</si>
  <si>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</si>
  <si>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</si>
  <si>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</si>
  <si>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</si>
  <si>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</si>
  <si>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</si>
  <si>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</si>
  <si>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</si>
  <si>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</si>
  <si>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</si>
  <si>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</si>
  <si>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</si>
  <si>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</si>
  <si>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</si>
  <si>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</si>
  <si>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</si>
  <si>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</si>
  <si>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</si>
  <si>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</si>
  <si>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</si>
  <si>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</si>
  <si>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</si>
  <si>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</si>
  <si>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</si>
  <si>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</si>
  <si>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</si>
  <si>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</si>
  <si>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</si>
  <si>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</si>
  <si>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</si>
  <si>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</si>
  <si>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</si>
  <si>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</si>
  <si>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</si>
  <si>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</si>
  <si>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</si>
  <si>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</si>
  <si>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</si>
  <si>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</si>
  <si>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</si>
  <si>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</si>
  <si>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</si>
  <si>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</si>
  <si>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</si>
  <si>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</si>
  <si>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</si>
  <si>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</si>
  <si>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</si>
  <si>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</si>
  <si>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</si>
  <si>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</si>
  <si>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</si>
  <si>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</si>
  <si>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</si>
  <si>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</si>
  <si>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</si>
  <si>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</si>
  <si>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</si>
  <si>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</si>
  <si>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</si>
  <si>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</si>
  <si>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</si>
  <si>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</si>
  <si>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</si>
  <si>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</si>
  <si>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</si>
  <si>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</si>
  <si>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</si>
  <si>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</si>
  <si>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</si>
  <si>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</si>
  <si>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</si>
  <si>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</si>
  <si>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</si>
  <si>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</si>
  <si>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</si>
  <si>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</si>
  <si>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</si>
  <si>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</si>
  <si>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</si>
  <si>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</si>
  <si>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</si>
  <si>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</si>
  <si>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</si>
  <si>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</si>
  <si>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</si>
  <si>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</si>
  <si>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</si>
  <si>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</si>
  <si>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</si>
  <si>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</si>
  <si>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</si>
  <si>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</si>
  <si>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</si>
  <si>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</si>
  <si>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</si>
  <si>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</si>
  <si>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</si>
  <si>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</si>
  <si>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</si>
  <si>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</si>
  <si>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</si>
  <si>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</si>
  <si>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</si>
  <si>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</si>
  <si>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</si>
  <si>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</si>
  <si>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</si>
  <si>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</si>
  <si>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</si>
  <si>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</si>
  <si>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</si>
  <si>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</si>
  <si>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</si>
  <si>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</si>
  <si>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</si>
  <si>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</si>
  <si>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</si>
  <si>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</si>
  <si>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</si>
  <si>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</si>
  <si>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</si>
  <si>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</si>
  <si>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</si>
  <si>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</si>
  <si>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</si>
  <si>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</si>
  <si>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</si>
  <si>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</si>
  <si>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</si>
  <si>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</si>
  <si>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</si>
  <si>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</si>
  <si>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</si>
  <si>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</si>
  <si>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</si>
  <si>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</si>
  <si>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</si>
  <si>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</si>
  <si>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</si>
  <si>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</si>
  <si>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</si>
  <si>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</si>
  <si>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</si>
  <si>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</si>
  <si>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</si>
  <si>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</si>
  <si>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</si>
  <si>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</si>
  <si>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</si>
  <si>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</si>
  <si>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</si>
  <si>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</si>
  <si>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</si>
  <si>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</si>
  <si>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</si>
  <si>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</si>
  <si>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</si>
  <si>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</si>
  <si>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</si>
  <si>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</si>
  <si>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</si>
  <si>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</si>
  <si>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</si>
  <si>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</si>
  <si>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</si>
  <si>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</si>
  <si>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</si>
  <si>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</si>
  <si>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</si>
  <si>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</si>
  <si>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</si>
  <si>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</si>
  <si>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</si>
  <si>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</si>
  <si>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</si>
  <si>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</si>
  <si>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</si>
  <si>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</si>
  <si>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</si>
  <si>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</si>
  <si>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</si>
  <si>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</si>
  <si>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</si>
  <si>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</si>
  <si>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</si>
  <si>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</si>
  <si>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</si>
  <si>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</si>
  <si>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</si>
  <si>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</si>
  <si>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</si>
  <si>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</si>
  <si>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</si>
  <si>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</si>
  <si>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</si>
  <si>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</si>
  <si>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</si>
  <si>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</si>
  <si>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</si>
  <si>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</si>
  <si>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</si>
  <si>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</si>
  <si>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</si>
  <si>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</si>
  <si>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</si>
  <si>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</si>
  <si>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</si>
  <si>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</si>
  <si>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</si>
  <si>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</si>
  <si>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</si>
  <si>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</si>
  <si>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</si>
  <si>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</si>
  <si>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</si>
  <si>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</si>
  <si>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</si>
  <si>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</si>
  <si>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</si>
  <si>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</si>
  <si>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</si>
  <si>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</si>
  <si>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</si>
  <si>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</si>
  <si>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</si>
  <si>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</si>
  <si>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</si>
  <si>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</si>
  <si>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</si>
  <si>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</si>
  <si>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</si>
  <si>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</si>
  <si>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</si>
  <si>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</si>
  <si>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</si>
  <si>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</si>
  <si>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</si>
  <si>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</si>
  <si>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</si>
  <si>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</si>
  <si>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</si>
  <si>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</si>
  <si>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</si>
  <si>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</si>
  <si>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</si>
  <si>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</si>
  <si>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</si>
  <si>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</si>
  <si>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</si>
  <si>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</si>
  <si>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</si>
  <si>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</si>
  <si>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</si>
  <si>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</si>
  <si>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</si>
  <si>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</si>
  <si>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</si>
  <si>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</si>
  <si>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</si>
  <si>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</si>
  <si>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</si>
  <si>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</si>
  <si>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</si>
  <si>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</si>
  <si>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</si>
  <si>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</si>
  <si>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</si>
  <si>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</si>
  <si>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</si>
  <si>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</si>
  <si>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</si>
  <si>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</si>
  <si>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</si>
  <si>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</si>
  <si>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</si>
  <si>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</si>
  <si>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</si>
  <si>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</si>
  <si>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</si>
  <si>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</si>
  <si>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</si>
  <si>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</si>
  <si>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</si>
  <si>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</si>
  <si>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</si>
  <si>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</si>
  <si>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</si>
  <si>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</si>
  <si>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</si>
  <si>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</si>
  <si>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</si>
  <si>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</si>
  <si>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</si>
  <si>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</si>
  <si>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</si>
  <si>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</si>
  <si>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</si>
  <si>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</si>
  <si>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</si>
  <si>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</si>
  <si>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</si>
  <si>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</si>
  <si>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</si>
  <si>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</si>
  <si>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</si>
  <si>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</si>
  <si>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</si>
  <si>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</si>
  <si>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</si>
  <si>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</si>
  <si>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</si>
  <si>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</si>
  <si>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</si>
  <si>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</si>
  <si>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</si>
  <si>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</si>
  <si>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</si>
  <si>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</si>
  <si>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</si>
  <si>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</si>
  <si>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</si>
  <si>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</si>
  <si>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</si>
  <si>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</si>
  <si>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</si>
  <si>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</si>
  <si>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</si>
  <si>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</si>
  <si>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</si>
  <si>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</si>
  <si>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</si>
  <si>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</si>
  <si>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</si>
  <si>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</si>
  <si>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</si>
  <si>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</si>
  <si>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</si>
  <si>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</si>
  <si>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</si>
  <si>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</si>
  <si>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</si>
  <si>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</si>
  <si>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</si>
  <si>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</si>
  <si>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</si>
  <si>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</si>
  <si>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</si>
  <si>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</si>
  <si>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</si>
  <si>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</si>
  <si>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</si>
  <si>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</si>
  <si>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</si>
  <si>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</si>
  <si>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</si>
  <si>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</si>
  <si>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</si>
  <si>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</si>
  <si>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</si>
  <si>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</si>
  <si>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</si>
  <si>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</si>
  <si>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</si>
  <si>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</si>
  <si>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</si>
  <si>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</si>
  <si>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</si>
  <si>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</si>
  <si>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</si>
  <si>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</si>
  <si>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</si>
  <si>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</si>
  <si>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</si>
  <si>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</si>
  <si>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</si>
  <si>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</si>
  <si>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</si>
  <si>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</si>
  <si>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</si>
  <si>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</si>
  <si>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</si>
  <si>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</si>
  <si>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</si>
  <si>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</si>
  <si>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</si>
  <si>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</si>
  <si>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</si>
  <si>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</si>
  <si>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</si>
  <si>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</si>
  <si>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</si>
  <si>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</si>
  <si>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</si>
  <si>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</si>
  <si>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</si>
  <si>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</si>
  <si>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</si>
  <si>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</si>
  <si>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</si>
  <si>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</si>
  <si>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</si>
  <si>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</si>
  <si>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</si>
  <si>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</si>
  <si>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</si>
  <si>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</si>
  <si>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</si>
  <si>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</si>
  <si>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</si>
  <si>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</si>
  <si>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</si>
  <si>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</si>
  <si>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</si>
  <si>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</si>
  <si>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</si>
  <si>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</si>
  <si>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</si>
  <si>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</si>
  <si>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</si>
  <si>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</si>
  <si>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</si>
  <si>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</si>
  <si>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</si>
  <si>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</si>
  <si>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</si>
  <si>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</si>
  <si>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</si>
  <si>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</si>
  <si>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</si>
  <si>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</si>
  <si>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</si>
  <si>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</si>
  <si>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</si>
  <si>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</si>
  <si>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</si>
  <si>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</si>
  <si>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</si>
  <si>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</si>
  <si>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</si>
  <si>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</si>
  <si>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</si>
  <si>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</si>
  <si>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</si>
  <si>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</si>
  <si>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</si>
  <si>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</si>
  <si>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</si>
  <si>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</si>
  <si>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</si>
  <si>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</si>
  <si>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</si>
  <si>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</si>
  <si>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</si>
  <si>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</si>
  <si>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</si>
  <si>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</si>
  <si>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</si>
  <si>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</si>
  <si>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</si>
  <si>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</si>
  <si>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</si>
  <si>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</si>
  <si>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</si>
  <si>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</si>
  <si>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</si>
  <si>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</si>
  <si>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</si>
  <si>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</si>
  <si>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</si>
  <si>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</si>
  <si>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</si>
  <si>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</si>
  <si>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</si>
  <si>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</si>
  <si>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</si>
  <si>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</si>
  <si>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</si>
  <si>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</si>
  <si>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</si>
  <si>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</si>
  <si>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</si>
  <si>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</si>
  <si>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</si>
  <si>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</si>
  <si>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</si>
  <si>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</si>
  <si>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</si>
  <si>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</si>
  <si>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</si>
  <si>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</si>
  <si>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</si>
  <si>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</si>
  <si>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</si>
  <si>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</si>
  <si>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</si>
  <si>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</si>
  <si>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</si>
  <si>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</si>
  <si>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</si>
  <si>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</si>
  <si>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</si>
  <si>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</si>
  <si>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</si>
  <si>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</si>
  <si>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</si>
  <si>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</si>
  <si>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</si>
  <si>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</si>
  <si>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</si>
  <si>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</si>
  <si>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</si>
  <si>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</si>
  <si>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</si>
  <si>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</si>
  <si>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</si>
  <si>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</si>
  <si>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</si>
  <si>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</si>
  <si>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</si>
  <si>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</si>
  <si>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</si>
  <si>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</si>
  <si>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</si>
  <si>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</si>
  <si>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</si>
  <si>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</si>
  <si>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</si>
  <si>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</si>
  <si>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</si>
  <si>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</si>
  <si>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</si>
  <si>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</si>
  <si>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</si>
  <si>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</si>
  <si>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</si>
  <si>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</si>
  <si>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</si>
  <si>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</si>
  <si>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</si>
  <si>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</si>
  <si>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</si>
  <si>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</si>
  <si>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</si>
  <si>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</si>
  <si>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</si>
  <si>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</si>
  <si>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</si>
  <si>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</si>
  <si>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</si>
  <si>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</si>
  <si>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</si>
  <si>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</si>
  <si>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</si>
  <si>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</si>
  <si>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</si>
  <si>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</si>
  <si>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</si>
  <si>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</si>
  <si>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</si>
  <si>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</si>
  <si>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</si>
  <si>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</si>
  <si>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</si>
  <si>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</si>
  <si>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</si>
  <si>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</si>
  <si>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</si>
  <si>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</si>
  <si>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</si>
  <si>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</si>
  <si>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</si>
  <si>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</si>
  <si>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</si>
  <si>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</si>
  <si>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</si>
  <si>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</si>
  <si>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</si>
  <si>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</si>
  <si>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</si>
  <si>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</si>
  <si>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</si>
  <si>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</si>
  <si>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</si>
  <si>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</si>
  <si>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</si>
  <si>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</si>
  <si>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</si>
  <si>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</si>
  <si>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</si>
  <si>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</si>
  <si>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</si>
  <si>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</si>
  <si>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</si>
  <si>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</si>
  <si>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</si>
  <si>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</si>
  <si>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</si>
  <si>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</si>
  <si>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</si>
  <si>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</si>
  <si>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</si>
  <si>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</si>
  <si>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</si>
  <si>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</si>
  <si>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</si>
  <si>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</si>
  <si>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</si>
  <si>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</si>
  <si>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</si>
  <si>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</si>
  <si>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</si>
  <si>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</si>
  <si>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</si>
  <si>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</si>
  <si>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</si>
  <si>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</si>
  <si>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</si>
  <si>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</si>
  <si>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</si>
  <si>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</si>
  <si>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</si>
  <si>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</si>
  <si>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</si>
  <si>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</si>
  <si>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</si>
  <si>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</si>
  <si>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</si>
  <si>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</si>
  <si>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</si>
  <si>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</si>
  <si>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</si>
  <si>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</si>
  <si>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</si>
  <si>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</si>
  <si>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</si>
  <si>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</si>
  <si>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</si>
  <si>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</si>
  <si>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</si>
  <si>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</si>
  <si>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</si>
  <si>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</si>
  <si>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</si>
  <si>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</si>
  <si>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</si>
  <si>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</si>
  <si>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</si>
  <si>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</si>
  <si>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</si>
  <si>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</si>
  <si>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</si>
  <si>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</si>
  <si>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</si>
  <si>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</si>
  <si>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</si>
  <si>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</si>
  <si>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</si>
  <si>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</si>
  <si>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</si>
  <si>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</si>
  <si>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</si>
  <si>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</si>
  <si>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</si>
  <si>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</si>
  <si>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</si>
  <si>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</si>
  <si>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</si>
  <si>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</si>
  <si>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</si>
  <si>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</si>
  <si>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</si>
  <si>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</si>
  <si>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</si>
  <si>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</si>
  <si>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</si>
  <si>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</si>
  <si>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</si>
  <si>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</si>
  <si>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</si>
  <si>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</si>
  <si>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</si>
  <si>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</si>
  <si>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</si>
  <si>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</si>
  <si>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</si>
  <si>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</si>
  <si>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</si>
  <si>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</si>
  <si>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</si>
  <si>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</si>
  <si>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</si>
  <si>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</si>
  <si>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</si>
  <si>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</si>
  <si>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</si>
  <si>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</si>
  <si>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</si>
  <si>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</si>
  <si>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</si>
  <si>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</si>
  <si>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</si>
  <si>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</si>
  <si>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</si>
  <si>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</si>
  <si>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</si>
  <si>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</si>
  <si>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</si>
  <si>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</si>
  <si>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</si>
  <si>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</si>
  <si>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</si>
  <si>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</si>
  <si>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</si>
  <si>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</si>
  <si>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</si>
  <si>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</si>
  <si>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</si>
  <si>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</si>
  <si>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</si>
  <si>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</si>
  <si>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</si>
  <si>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</si>
  <si>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</si>
  <si>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</si>
  <si>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</si>
  <si>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</si>
  <si>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</si>
  <si>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</si>
  <si>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</si>
  <si>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</si>
  <si>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</si>
  <si>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</si>
  <si>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</si>
  <si>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</si>
  <si>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</si>
  <si>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</si>
  <si>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</si>
  <si>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</si>
  <si>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</si>
  <si>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</si>
  <si>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</si>
  <si>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</si>
  <si>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</si>
  <si>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</si>
  <si>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</si>
  <si>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</si>
  <si>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</si>
  <si>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</si>
  <si>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</si>
  <si>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</si>
  <si>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</si>
  <si>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</si>
  <si>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</si>
  <si>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</si>
  <si>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</si>
  <si>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</si>
  <si>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</si>
  <si>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</si>
  <si>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</si>
  <si>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</si>
  <si>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</si>
  <si>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</si>
  <si>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</si>
  <si>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</si>
  <si>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</si>
  <si>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</si>
  <si>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</si>
  <si>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</si>
  <si>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</si>
  <si>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</si>
  <si>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</si>
  <si>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</si>
  <si>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</si>
  <si>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</si>
  <si>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</si>
  <si>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</si>
  <si>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</si>
  <si>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</si>
  <si>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</si>
  <si>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</si>
  <si>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</si>
  <si>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</si>
  <si>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</si>
  <si>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</si>
  <si>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</si>
  <si>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</si>
  <si>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</si>
  <si>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</si>
  <si>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</si>
  <si>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</si>
  <si>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</si>
  <si>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</si>
  <si>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</si>
  <si>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</si>
  <si>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</si>
  <si>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</si>
  <si>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</si>
  <si>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</si>
  <si>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</si>
  <si>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</si>
  <si>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</si>
  <si>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</si>
  <si>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</si>
  <si>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</si>
  <si>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</si>
  <si>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</si>
  <si>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</si>
  <si>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</si>
  <si>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</si>
  <si>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</si>
  <si>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</si>
  <si>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</si>
  <si>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</si>
  <si>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</si>
  <si>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</si>
  <si>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</si>
  <si>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</si>
  <si>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</si>
  <si>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</si>
  <si>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</si>
  <si>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</si>
  <si>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</si>
  <si>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</si>
  <si>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</si>
  <si>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</si>
  <si>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</si>
  <si>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</si>
  <si>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</si>
  <si>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</si>
  <si>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</si>
  <si>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</si>
  <si>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</si>
  <si>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</si>
  <si>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</si>
  <si>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</si>
  <si>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</si>
  <si>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</si>
  <si>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</si>
  <si>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</si>
  <si>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</si>
  <si>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</si>
  <si>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</si>
  <si>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</si>
  <si>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</si>
  <si>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</si>
  <si>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</si>
  <si>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</si>
  <si>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</si>
  <si>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</si>
  <si>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</si>
  <si>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</si>
  <si>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</si>
  <si>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</si>
  <si>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</si>
  <si>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</si>
  <si>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</si>
  <si>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</si>
  <si>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</si>
  <si>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</si>
  <si>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</si>
  <si>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</si>
  <si>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</si>
  <si>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</si>
  <si>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</si>
  <si>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</si>
  <si>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</si>
  <si>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</si>
  <si>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</si>
  <si>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</si>
  <si>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</si>
  <si>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</si>
  <si>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</si>
  <si>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</si>
  <si>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</si>
  <si>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</si>
  <si>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</si>
  <si>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</si>
  <si>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</si>
  <si>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</si>
  <si>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</si>
  <si>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</si>
  <si>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</si>
  <si>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</si>
  <si>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</si>
  <si>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</si>
  <si>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</si>
  <si>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</si>
  <si>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</si>
  <si>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</si>
  <si>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</si>
  <si>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</si>
  <si>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</si>
  <si>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</si>
  <si>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</si>
  <si>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</si>
  <si>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</si>
  <si>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</si>
  <si>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</si>
  <si>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</si>
  <si>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</si>
  <si>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</si>
  <si>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</si>
  <si>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</si>
  <si>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</si>
  <si>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</si>
  <si>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</si>
  <si>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</si>
  <si>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</si>
  <si>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</si>
  <si>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</si>
  <si>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</si>
  <si>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</si>
  <si>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</si>
  <si>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</si>
  <si>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</si>
  <si>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</si>
  <si>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</si>
  <si>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</si>
  <si>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</si>
  <si>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</si>
  <si>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</si>
  <si>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</si>
  <si>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</si>
  <si>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</si>
  <si>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</si>
  <si>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</si>
  <si>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</si>
  <si>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</si>
  <si>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</si>
  <si>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</si>
  <si>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</si>
  <si>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</si>
  <si>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</si>
  <si>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</si>
  <si>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</si>
  <si>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</si>
  <si>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</si>
  <si>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</si>
  <si>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</si>
  <si>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</si>
  <si>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</si>
  <si>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</si>
  <si>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</si>
  <si>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</si>
  <si>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</si>
  <si>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</si>
  <si>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</si>
  <si>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</si>
  <si>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</si>
  <si>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</si>
  <si>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</si>
  <si>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</si>
  <si>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</si>
  <si>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</si>
  <si>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</si>
  <si>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</si>
  <si>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</si>
  <si>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</si>
  <si>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</si>
  <si>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</si>
  <si>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</si>
  <si>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</si>
  <si>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</si>
  <si>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</si>
  <si>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</si>
  <si>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</si>
  <si>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</si>
  <si>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</si>
  <si>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</si>
  <si>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</si>
  <si>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</si>
  <si>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</si>
  <si>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</si>
  <si>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</si>
  <si>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</si>
  <si>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</si>
  <si>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</si>
  <si>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</si>
  <si>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</si>
  <si>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</si>
  <si>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</si>
  <si>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</si>
  <si>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</si>
  <si>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</si>
  <si>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</si>
  <si>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</si>
  <si>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</si>
  <si>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</si>
  <si>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</si>
  <si>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</si>
  <si>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</si>
  <si>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</si>
  <si>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</si>
  <si>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</si>
  <si>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</si>
  <si>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</si>
  <si>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</si>
  <si>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</si>
  <si>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</si>
  <si>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</si>
  <si>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</si>
  <si>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</si>
  <si>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</si>
  <si>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</si>
  <si>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</si>
  <si>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</si>
  <si>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</si>
  <si>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</si>
  <si>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</si>
  <si>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</si>
  <si>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</si>
  <si>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</si>
  <si>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</si>
  <si>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</si>
  <si>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</si>
  <si>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</si>
  <si>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</si>
  <si>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</si>
  <si>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</si>
  <si>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</si>
  <si>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</si>
  <si>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</si>
  <si>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</si>
  <si>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</si>
  <si>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</si>
  <si>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</si>
  <si>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</si>
  <si>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</si>
  <si>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</si>
  <si>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</si>
  <si>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</si>
  <si>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</si>
  <si>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</si>
  <si>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</si>
  <si>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</si>
  <si>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</si>
  <si>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</si>
  <si>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</si>
  <si>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</si>
  <si>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</si>
  <si>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</si>
  <si>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</si>
  <si>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</si>
  <si>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</si>
  <si>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</si>
  <si>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</si>
  <si>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</si>
  <si>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</si>
  <si>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</si>
  <si>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</si>
  <si>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</si>
  <si>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</si>
  <si>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</si>
  <si>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</si>
  <si>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</si>
  <si>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</si>
  <si>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</si>
  <si>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</si>
  <si>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</si>
  <si>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</si>
  <si>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</si>
  <si>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</si>
  <si>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</si>
  <si>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</si>
  <si>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</si>
  <si>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</si>
  <si>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</si>
  <si>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</si>
  <si>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</si>
  <si>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</si>
  <si>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</si>
  <si>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</si>
  <si>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</si>
  <si>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</si>
  <si>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</si>
  <si>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</si>
  <si>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</si>
  <si>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</si>
  <si>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</si>
  <si>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</si>
  <si>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</si>
  <si>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</si>
  <si>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</si>
  <si>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</si>
  <si>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</si>
  <si>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</si>
  <si>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</si>
  <si>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</si>
  <si>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</si>
  <si>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</si>
  <si>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</si>
  <si>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</si>
  <si>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</si>
  <si>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</si>
  <si>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</si>
  <si>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</si>
  <si>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</si>
  <si>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</si>
  <si>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</si>
  <si>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</si>
  <si>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</si>
  <si>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</si>
  <si>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</si>
  <si>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</si>
  <si>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</si>
  <si>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</si>
  <si>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</si>
  <si>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</si>
  <si>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</si>
  <si>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</si>
  <si>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</si>
  <si>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</si>
  <si>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</si>
  <si>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</si>
  <si>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</si>
  <si>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</si>
  <si>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</si>
  <si>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</si>
  <si>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</si>
  <si>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</si>
  <si>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</si>
  <si>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</si>
  <si>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</si>
  <si>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</si>
  <si>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</si>
  <si>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</si>
  <si>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</si>
  <si>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</si>
  <si>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</si>
  <si>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</si>
  <si>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</si>
  <si>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</si>
  <si>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</si>
  <si>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</si>
  <si>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</si>
  <si>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</si>
  <si>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</si>
  <si>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</si>
  <si>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</si>
  <si>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</si>
  <si>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</si>
  <si>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</si>
  <si>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</si>
  <si>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</si>
  <si>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</si>
  <si>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</si>
  <si>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</si>
  <si>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</si>
  <si>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</si>
  <si>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</si>
  <si>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</si>
  <si>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</si>
  <si>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</si>
  <si>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</si>
  <si>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</si>
  <si>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</si>
  <si>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</si>
  <si>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</si>
  <si>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</si>
  <si>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</si>
  <si>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</si>
  <si>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</si>
  <si>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</si>
  <si>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</si>
  <si>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</si>
  <si>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</si>
  <si>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</si>
  <si>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</si>
  <si>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</si>
  <si>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</si>
  <si>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</si>
  <si>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</si>
  <si>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</si>
  <si>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</si>
  <si>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</si>
  <si>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</si>
  <si>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</si>
  <si>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</si>
  <si>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</si>
  <si>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</si>
  <si>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</si>
  <si>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</si>
  <si>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</si>
  <si>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</si>
  <si>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</si>
  <si>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</si>
  <si>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</si>
  <si>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</si>
  <si>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</si>
  <si>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</si>
  <si>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</si>
  <si>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</si>
  <si>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</si>
  <si>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</si>
  <si>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</si>
  <si>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</si>
  <si>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</si>
  <si>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</si>
  <si>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</si>
  <si>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</si>
  <si>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</si>
  <si>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</si>
  <si>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</si>
  <si>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</si>
  <si>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</si>
  <si>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</si>
  <si>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</si>
  <si>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</si>
  <si>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</si>
  <si>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</si>
  <si>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</si>
  <si>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</si>
  <si>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</si>
  <si>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</si>
  <si>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</si>
  <si>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</si>
  <si>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</si>
  <si>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</si>
  <si>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</si>
  <si>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</si>
  <si>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</si>
  <si>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</si>
  <si>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</si>
  <si>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</si>
  <si>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</si>
  <si>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</si>
  <si>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</si>
  <si>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</si>
  <si>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</si>
  <si>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</si>
  <si>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</si>
  <si>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</si>
  <si>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</si>
  <si>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</si>
  <si>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</si>
  <si>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</si>
  <si>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</si>
  <si>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</si>
  <si>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</si>
  <si>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</si>
  <si>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</si>
  <si>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</si>
  <si>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</si>
  <si>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</si>
  <si>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</si>
  <si>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</si>
  <si>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</si>
  <si>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</si>
  <si>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</si>
  <si>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</si>
  <si>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</si>
  <si>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</si>
  <si>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</si>
  <si>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</si>
  <si>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</si>
  <si>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</si>
  <si>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</si>
  <si>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</si>
  <si>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</si>
  <si>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</si>
  <si>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</si>
  <si>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</si>
  <si>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</si>
  <si>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</si>
  <si>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</si>
  <si>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</si>
  <si>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</si>
  <si>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</si>
  <si>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</si>
  <si>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</si>
  <si>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</si>
  <si>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</si>
  <si>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</si>
  <si>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</si>
  <si>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</si>
  <si>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</si>
  <si>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</si>
  <si>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</si>
  <si>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</si>
  <si>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</si>
  <si>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</si>
  <si>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</si>
  <si>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</si>
  <si>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</si>
  <si>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</si>
  <si>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</si>
  <si>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</si>
  <si>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</si>
  <si>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</si>
  <si>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</si>
  <si>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</si>
  <si>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</si>
  <si>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</si>
  <si>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</si>
  <si>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</si>
  <si>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</si>
  <si>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</si>
  <si>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</si>
  <si>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</si>
  <si>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</si>
  <si>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</si>
  <si>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</si>
  <si>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</si>
  <si>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</si>
  <si>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</si>
  <si>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</si>
  <si>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</si>
  <si>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</si>
  <si>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</si>
  <si>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</si>
  <si>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</si>
  <si>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</si>
  <si>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</si>
  <si>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</si>
  <si>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</si>
  <si>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</si>
  <si>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</si>
  <si>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</si>
  <si>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</si>
  <si>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</si>
  <si>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</si>
  <si>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</si>
  <si>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</si>
  <si>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</si>
  <si>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</si>
  <si>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</si>
  <si>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</si>
  <si>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</si>
  <si>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</si>
  <si>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</si>
  <si>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</si>
  <si>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</si>
  <si>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</si>
  <si>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</si>
  <si>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</si>
  <si>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</si>
  <si>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</si>
  <si>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</si>
  <si>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</si>
  <si>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</si>
  <si>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</si>
  <si>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</si>
  <si>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</si>
  <si>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</si>
  <si>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</si>
  <si>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</si>
  <si>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</si>
  <si>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</si>
  <si>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</si>
  <si>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</si>
  <si>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</si>
  <si>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</si>
  <si>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</si>
  <si>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</si>
  <si>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</si>
  <si>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</si>
  <si>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</si>
  <si>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</si>
  <si>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</si>
  <si>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</si>
  <si>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</si>
  <si>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</si>
  <si>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</si>
  <si>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</si>
  <si>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</si>
  <si>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</si>
  <si>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</si>
  <si>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</si>
  <si>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</si>
  <si>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</si>
  <si>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</si>
  <si>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</si>
  <si>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</si>
  <si>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</si>
  <si>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</si>
  <si>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</si>
  <si>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</si>
  <si>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</si>
  <si>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</si>
  <si>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</si>
  <si>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</si>
  <si>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</si>
  <si>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</si>
  <si>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</si>
  <si>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</si>
  <si>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</si>
  <si>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</si>
  <si>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</si>
  <si>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</si>
  <si>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</si>
  <si>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</si>
  <si>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</si>
  <si>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</si>
  <si>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</si>
  <si>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</si>
  <si>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</si>
  <si>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</si>
  <si>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</si>
  <si>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</si>
  <si>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</si>
  <si>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</si>
  <si>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</si>
  <si>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</si>
  <si>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</si>
  <si>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</si>
  <si>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</si>
  <si>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</si>
  <si>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</si>
  <si>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</si>
  <si>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</si>
  <si>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</si>
  <si>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</si>
  <si>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</si>
  <si>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</si>
  <si>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</si>
  <si>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</si>
  <si>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</si>
  <si>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</si>
  <si>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</si>
  <si>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</si>
  <si>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</si>
  <si>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</si>
  <si>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</si>
  <si>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</si>
  <si>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</si>
  <si>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</si>
  <si>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</si>
  <si>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</si>
  <si>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</si>
  <si>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</si>
  <si>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</si>
  <si>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</si>
  <si>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</si>
  <si>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</si>
  <si>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</si>
  <si>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</si>
  <si>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</si>
  <si>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</si>
  <si>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</si>
  <si>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</si>
  <si>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</si>
  <si>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</si>
  <si>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</si>
  <si>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</si>
  <si>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</si>
  <si>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</si>
  <si>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</si>
  <si>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</si>
  <si>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</si>
  <si>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</si>
  <si>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</si>
  <si>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</si>
  <si>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</si>
  <si>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</si>
  <si>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</si>
  <si>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</si>
  <si>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</si>
  <si>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</si>
  <si>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</si>
  <si>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</si>
  <si>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</si>
  <si>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</si>
  <si>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</si>
  <si>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</si>
  <si>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</si>
  <si>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</si>
  <si>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</si>
  <si>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</si>
  <si>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</si>
  <si>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10ª Exposição Internacional do Gir Leiteiro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</si>
</sst>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4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 val="7"/>
</file>

<file path=xl/ctrlProps/ctrlProp2.xml><?xml version="1.0" encoding="utf-8"?>
<formControlPr xmlns="http://schemas.microsoft.com/office/spreadsheetml/2009/9/main" objectType="Spin" dx="16" fmlaLink="$C$9:$C$9" max="31" min="1" page="10" val="23"/>
</file>

<file path=xl/ctrlProps/ctrlProp3.xml><?xml version="1.0" encoding="utf-8"?>
<formControlPr xmlns="http://schemas.microsoft.com/office/spreadsheetml/2009/9/main" objectType="Spin" dx="16" fmlaLink="$G$9" max="2050" min="1990" page="10" val="2012"/>
</file>

<file path=xl/ctrlProps/ctrlProp4.xml><?xml version="1.0" encoding="utf-8"?>
<formControlPr xmlns="http://schemas.microsoft.com/office/spreadsheetml/2009/9/main" objectType="Spin" dx="16" fmlaLink="$L$9" max="31" min="1" page="10" val="17"/>
</file>

<file path=xl/ctrlProps/ctrlProp5.xml><?xml version="1.0" encoding="utf-8"?>
<formControlPr xmlns="http://schemas.microsoft.com/office/spreadsheetml/2009/9/main" objectType="Spin" dx="16" fmlaLink="$N$9" max="12" min="1" page="10" val="6"/>
</file>

<file path=xl/ctrlProps/ctrlProp6.xml><?xml version="1.0" encoding="utf-8"?>
<formControlPr xmlns="http://schemas.microsoft.com/office/spreadsheetml/2009/9/main" objectType="Spin" dx="16" fmlaLink="$P$9" max="2050" min="1990" page="10" val="2018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B1:Y9573"/>
  <sheetViews>
    <sheetView showGridLines="0" showRowColHeaders="0" tabSelected="1" zoomScale="70" zoomScaleNormal="70" workbookViewId="0">
      <selection activeCell="F2" sqref="F2:Q4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18" t="s">
        <v>8156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2:18" x14ac:dyDescent="0.4"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2:18" ht="12" customHeight="1" x14ac:dyDescent="0.4"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2:18" ht="6.75" customHeight="1" x14ac:dyDescent="0.4"/>
    <row r="6" spans="2:18" ht="30.75" customHeight="1" x14ac:dyDescent="0.4"/>
    <row r="7" spans="2:18" ht="33.75" x14ac:dyDescent="0.65">
      <c r="C7" s="21" t="s">
        <v>0</v>
      </c>
      <c r="D7" s="23"/>
      <c r="E7" s="23"/>
      <c r="F7" s="23"/>
      <c r="G7" s="23"/>
      <c r="H7" s="22"/>
      <c r="I7" s="3"/>
      <c r="J7" s="20" t="s">
        <v>8141</v>
      </c>
      <c r="L7" s="17" t="s">
        <v>8147</v>
      </c>
      <c r="M7" s="17"/>
      <c r="N7" s="17"/>
      <c r="O7" s="17"/>
      <c r="P7" s="17"/>
      <c r="Q7" s="17"/>
    </row>
    <row r="8" spans="2:18" ht="33.75" x14ac:dyDescent="0.65">
      <c r="C8" s="21" t="s">
        <v>1</v>
      </c>
      <c r="D8" s="22"/>
      <c r="E8" s="21" t="s">
        <v>2</v>
      </c>
      <c r="F8" s="22"/>
      <c r="G8" s="23" t="s">
        <v>3</v>
      </c>
      <c r="H8" s="22"/>
      <c r="I8" s="3"/>
      <c r="J8" s="20"/>
      <c r="L8" s="17" t="s">
        <v>1</v>
      </c>
      <c r="M8" s="17"/>
      <c r="N8" s="17" t="s">
        <v>2</v>
      </c>
      <c r="O8" s="17"/>
      <c r="P8" s="17" t="s">
        <v>3</v>
      </c>
      <c r="Q8" s="17"/>
    </row>
    <row r="9" spans="2:18" ht="61.5" customHeight="1" x14ac:dyDescent="0.4">
      <c r="C9" s="26">
        <v>23</v>
      </c>
      <c r="D9" s="27"/>
      <c r="E9" s="26">
        <v>7</v>
      </c>
      <c r="F9" s="27"/>
      <c r="G9" s="28">
        <v>2012</v>
      </c>
      <c r="H9" s="29"/>
      <c r="I9" s="4"/>
      <c r="J9" s="5" t="str">
        <f>DATEDIF($G$10,$P$10,"m")&amp;" m e "&amp; DATEDIF($G$10,$P$10,"md") &amp; "d"</f>
        <v>70 m e 25d</v>
      </c>
      <c r="L9" s="30">
        <v>17</v>
      </c>
      <c r="M9" s="30"/>
      <c r="N9" s="31">
        <v>6</v>
      </c>
      <c r="O9" s="31"/>
      <c r="P9" s="31">
        <v>2018</v>
      </c>
      <c r="Q9" s="31"/>
      <c r="R9" s="6"/>
    </row>
    <row r="10" spans="2:18" hidden="1" x14ac:dyDescent="0.4">
      <c r="G10" s="7">
        <f>DATE(G9,E9,C9)</f>
        <v>41113</v>
      </c>
      <c r="P10" s="7">
        <f>DATE(P9,N9,L9)</f>
        <v>43268</v>
      </c>
    </row>
    <row r="11" spans="2:18" ht="30.75" customHeight="1" x14ac:dyDescent="0.4">
      <c r="C11" s="8"/>
      <c r="E11" s="8"/>
    </row>
    <row r="12" spans="2:18" ht="33.75" x14ac:dyDescent="0.4">
      <c r="D12" s="32" t="str">
        <f>VLOOKUP(J9,C20:D8111,2,0)</f>
        <v>VACA ADULTA - 17ª CATEGORIA - DE MAIS DE 60 ATÉ 72 MESES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2:18" ht="41.25" customHeight="1" x14ac:dyDescent="0.4">
      <c r="D13" s="32" t="str">
        <f>VLOOKUP(J9,C20:H8111,6,0)</f>
        <v>TOURO ADULTO - 17ª CATEGORIA - DE MAIS DE 60 ATÉ 72 MESES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24" t="s">
        <v>8145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2:18" ht="38.25" customHeight="1" x14ac:dyDescent="0.4">
      <c r="B16" s="10" t="s">
        <v>8142</v>
      </c>
      <c r="C16" s="25" t="str">
        <f>VLOOKUP(J9,C20:L8111,10,0)</f>
        <v>LACTAÇÃO PRÓPRIA (ACIMA DE 3.600 Kg REAL) + EFICIÊNCIA REPRODUTIVA ABAIXO DOS 40 MESES (OBRIGATORIAMENTE PARIDA)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2:25" ht="38.25" customHeight="1" x14ac:dyDescent="0.4">
      <c r="B17" s="10" t="s">
        <v>8143</v>
      </c>
      <c r="C17" s="25" t="str">
        <f>VLOOKUP(J9,C20:Y8112,23,0)</f>
        <v>LACTAÇÃO DA MÃE (ACIMA DE 3.600 Kg REAL) + ANDROLÓGICO ATUALIZADO (VALIDADE 60 DIAS)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ezHerud8VkoAdycfmoXALdLLy+I7bSptI2j733s+oiFelH9zwf8nOs7D9z76izPjBRrx3PmxUZzqcjq9nqLcYQ==" saltValue="WWicebE4qXtND/2Vg9h8fA==" spinCount="100000" sheet="1" objects="1" scenarios="1" selectLockedCells="1" selectUnlockedCells="1"/>
  <mergeCells count="21"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  <mergeCell ref="L7:Q7"/>
    <mergeCell ref="F2:Q4"/>
    <mergeCell ref="J7:J8"/>
    <mergeCell ref="C8:D8"/>
    <mergeCell ref="E8:F8"/>
    <mergeCell ref="G8:H8"/>
    <mergeCell ref="C7:H7"/>
    <mergeCell ref="L8:M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2018-05-08T17:14:15Z</dcterms:modified>
</cp:coreProperties>
</file>