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Documents\Documents\ABCGIL\EXPOSIÇÕES\EXPOSIÇÕES 2021\GOIÂNIA 2021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<sst xmlns="http://schemas.openxmlformats.org/spreadsheetml/2006/main" count="36846" uniqueCount="8156">
  <si>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</si>
  <si>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</si>
  <si>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</si>
  <si>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</si>
  <si>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</si>
  <si>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</si>
  <si>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</si>
  <si>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</si>
  <si>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</si>
  <si>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</si>
  <si>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</si>
  <si>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</si>
  <si>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</si>
  <si>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</si>
  <si>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</si>
  <si>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</si>
  <si>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</si>
  <si>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</si>
  <si>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</si>
  <si>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</si>
  <si>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</si>
  <si>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</si>
  <si>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</si>
  <si>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</si>
  <si>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</si>
  <si>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</si>
  <si>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</si>
  <si>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</si>
  <si>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</si>
  <si>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</si>
  <si>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</si>
  <si>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</si>
  <si>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</si>
  <si>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</si>
  <si>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</si>
  <si>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</si>
  <si>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</si>
  <si>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</si>
  <si>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</si>
  <si>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</si>
  <si>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</si>
  <si>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</si>
  <si>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</si>
  <si>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</si>
  <si>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</si>
  <si>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</si>
  <si>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</si>
  <si>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</si>
  <si>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</si>
  <si>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</si>
  <si>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</si>
  <si>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</si>
  <si>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</si>
  <si>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</si>
  <si>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</si>
  <si>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</si>
  <si>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</si>
  <si>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</si>
  <si>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</si>
  <si>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</si>
  <si>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</si>
  <si>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</si>
  <si>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</si>
  <si>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</si>
  <si>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</si>
  <si>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</si>
  <si>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</si>
  <si>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</si>
  <si>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</si>
  <si>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</si>
  <si>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</si>
  <si>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</si>
  <si>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</si>
  <si>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</si>
  <si>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</si>
  <si>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</si>
  <si>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</si>
  <si>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</si>
  <si>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</si>
  <si>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</si>
  <si>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</si>
  <si>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</si>
  <si>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</si>
  <si>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</si>
  <si>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</si>
  <si>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</si>
  <si>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</si>
  <si>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</si>
  <si>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</si>
  <si>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</si>
  <si>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</si>
  <si>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</si>
  <si>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</si>
  <si>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</si>
  <si>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</si>
  <si>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</si>
  <si>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</si>
  <si>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</si>
  <si>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</si>
  <si>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</si>
  <si>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</si>
  <si>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</si>
  <si>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</si>
  <si>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</si>
  <si>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</si>
  <si>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</si>
  <si>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</si>
  <si>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</si>
  <si>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</si>
  <si>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</si>
  <si>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</si>
  <si>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</si>
  <si>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</si>
  <si>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</si>
  <si>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</si>
  <si>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</si>
  <si>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</si>
  <si>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</si>
  <si>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</si>
  <si>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</si>
  <si>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</si>
  <si>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</si>
  <si>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</si>
  <si>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</si>
  <si>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</si>
  <si>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</si>
  <si>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</si>
  <si>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</si>
  <si>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</si>
  <si>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</si>
  <si>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</si>
  <si>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</si>
  <si>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</si>
  <si>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</si>
  <si>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</si>
  <si>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</si>
  <si>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</si>
  <si>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</si>
  <si>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</si>
  <si>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</si>
  <si>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</si>
  <si>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</si>
  <si>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</si>
  <si>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</si>
  <si>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</si>
  <si>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</si>
  <si>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</si>
  <si>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</si>
  <si>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</si>
  <si>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</si>
  <si>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</si>
  <si>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</si>
  <si>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</si>
  <si>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</si>
  <si>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</si>
  <si>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</si>
  <si>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</si>
  <si>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</si>
  <si>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</si>
  <si>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</si>
  <si>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</si>
  <si>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</si>
  <si>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</si>
  <si>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</si>
  <si>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</si>
  <si>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</si>
  <si>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</si>
  <si>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</si>
  <si>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</si>
  <si>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</si>
  <si>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</si>
  <si>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</si>
  <si>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</si>
  <si>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</si>
  <si>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</si>
  <si>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</si>
  <si>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</si>
  <si>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</si>
  <si>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</si>
  <si>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</si>
  <si>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</si>
  <si>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</si>
  <si>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</si>
  <si>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</si>
  <si>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</si>
  <si>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</si>
  <si>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</si>
  <si>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</si>
  <si>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</si>
  <si>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</si>
  <si>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</si>
  <si>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</si>
  <si>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</si>
  <si>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</si>
  <si>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</si>
  <si>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</si>
  <si>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</si>
  <si>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</si>
  <si>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</si>
  <si>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</si>
  <si>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</si>
  <si>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</si>
  <si>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</si>
  <si>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</si>
  <si>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</si>
  <si>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</si>
  <si>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</si>
  <si>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</si>
  <si>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</si>
  <si>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</si>
  <si>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</si>
  <si>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</si>
  <si>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</si>
  <si>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</si>
  <si>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</si>
  <si>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</si>
  <si>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</si>
  <si>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</si>
  <si>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</si>
  <si>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</si>
  <si>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</si>
  <si>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</si>
  <si>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</si>
  <si>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</si>
  <si>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</si>
  <si>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</si>
  <si>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</si>
  <si>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</si>
  <si>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</si>
  <si>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</si>
  <si>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</si>
  <si>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</si>
  <si>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</si>
  <si>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</si>
  <si>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</si>
  <si>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</si>
  <si>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</si>
  <si>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</si>
  <si>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</si>
  <si>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</si>
  <si>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</si>
  <si>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</si>
  <si>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</si>
  <si>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</si>
  <si>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</si>
  <si>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</si>
  <si>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</si>
  <si>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</si>
  <si>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</si>
  <si>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</si>
  <si>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</si>
  <si>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</si>
  <si>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</si>
  <si>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</si>
  <si>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</si>
  <si>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</si>
  <si>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</si>
  <si>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</si>
  <si>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</si>
  <si>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</si>
  <si>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</si>
  <si>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</si>
  <si>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</si>
  <si>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</si>
  <si>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</si>
  <si>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</si>
  <si>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</si>
  <si>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</si>
  <si>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</si>
  <si>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</si>
  <si>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</si>
  <si>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</si>
  <si>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</si>
  <si>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</si>
  <si>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</si>
  <si>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</si>
  <si>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</si>
  <si>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</si>
  <si>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</si>
  <si>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</si>
  <si>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</si>
  <si>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</si>
  <si>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</si>
  <si>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</si>
  <si>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</si>
  <si>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</si>
  <si>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</si>
  <si>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</si>
  <si>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</si>
  <si>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</si>
  <si>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</si>
  <si>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</si>
  <si>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</si>
  <si>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</si>
  <si>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</si>
  <si>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</si>
  <si>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</si>
  <si>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</si>
  <si>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</si>
  <si>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</si>
  <si>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</si>
  <si>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</si>
  <si>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</si>
  <si>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</si>
  <si>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</si>
  <si>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</si>
  <si>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</si>
  <si>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</si>
  <si>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</si>
  <si>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</si>
  <si>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</si>
  <si>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</si>
  <si>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</si>
  <si>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</si>
  <si>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</si>
  <si>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</si>
  <si>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</si>
  <si>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</si>
  <si>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</si>
  <si>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</si>
  <si>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</si>
  <si>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</si>
  <si>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</si>
  <si>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</si>
  <si>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</si>
  <si>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</si>
  <si>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</si>
  <si>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</si>
  <si>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</si>
  <si>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</si>
  <si>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</si>
  <si>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</si>
  <si>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</si>
  <si>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</si>
  <si>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</si>
  <si>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</si>
  <si>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</si>
  <si>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</si>
  <si>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</si>
  <si>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</si>
  <si>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</si>
  <si>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</si>
  <si>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</si>
  <si>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</si>
  <si>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</si>
  <si>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</si>
  <si>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</si>
  <si>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</si>
  <si>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</si>
  <si>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</si>
  <si>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</si>
  <si>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</si>
  <si>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</si>
  <si>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</si>
  <si>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</si>
  <si>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</si>
  <si>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</si>
  <si>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</si>
  <si>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</si>
  <si>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</si>
  <si>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</si>
  <si>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</si>
  <si>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</si>
  <si>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</si>
  <si>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</si>
  <si>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</si>
  <si>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</si>
  <si>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</si>
  <si>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</si>
  <si>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</si>
  <si>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</si>
  <si>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</si>
  <si>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</si>
  <si>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</si>
  <si>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</si>
  <si>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</si>
  <si>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</si>
  <si>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</si>
  <si>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</si>
  <si>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</si>
  <si>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</si>
  <si>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</si>
  <si>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</si>
  <si>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</si>
  <si>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</si>
  <si>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</si>
  <si>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</si>
  <si>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</si>
  <si>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</si>
  <si>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</si>
  <si>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</si>
  <si>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</si>
  <si>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</si>
  <si>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</si>
  <si>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</si>
  <si>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</si>
  <si>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</si>
  <si>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</si>
  <si>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</si>
  <si>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</si>
  <si>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</si>
  <si>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</si>
  <si>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</si>
  <si>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</si>
  <si>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</si>
  <si>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</si>
  <si>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</si>
  <si>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</si>
  <si>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</si>
  <si>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</si>
  <si>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</si>
  <si>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</si>
  <si>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</si>
  <si>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</si>
  <si>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</si>
  <si>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</si>
  <si>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</si>
  <si>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</si>
  <si>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</si>
  <si>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</si>
  <si>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</si>
  <si>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</si>
  <si>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</si>
  <si>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</si>
  <si>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</si>
  <si>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</si>
  <si>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</si>
  <si>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</si>
  <si>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</si>
  <si>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</si>
  <si>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</si>
  <si>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</si>
  <si>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</si>
  <si>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</si>
  <si>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</si>
  <si>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</si>
  <si>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</si>
  <si>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</si>
  <si>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</si>
  <si>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</si>
  <si>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</si>
  <si>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</si>
  <si>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</si>
  <si>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</si>
  <si>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</si>
  <si>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</si>
  <si>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</si>
  <si>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</si>
  <si>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</si>
  <si>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</si>
  <si>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</si>
  <si>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</si>
  <si>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</si>
  <si>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</si>
  <si>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</si>
  <si>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</si>
  <si>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</si>
  <si>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</si>
  <si>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</si>
  <si>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</si>
  <si>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</si>
  <si>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</si>
  <si>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</si>
  <si>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</si>
  <si>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</si>
  <si>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</si>
  <si>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</si>
  <si>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</si>
  <si>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</si>
  <si>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</si>
  <si>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</si>
  <si>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</si>
  <si>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</si>
  <si>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</si>
  <si>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</si>
  <si>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</si>
  <si>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</si>
  <si>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</si>
  <si>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</si>
  <si>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</si>
  <si>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</si>
  <si>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</si>
  <si>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</si>
  <si>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</si>
  <si>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</si>
  <si>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</si>
  <si>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</si>
  <si>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</si>
  <si>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</si>
  <si>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</si>
  <si>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</si>
  <si>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</si>
  <si>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</si>
  <si>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</si>
  <si>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</si>
  <si>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</si>
  <si>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</si>
  <si>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</si>
  <si>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</si>
  <si>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</si>
  <si>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</si>
  <si>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</si>
  <si>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</si>
  <si>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</si>
  <si>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</si>
  <si>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</si>
  <si>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</si>
  <si>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</si>
  <si>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</si>
  <si>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</si>
  <si>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</si>
  <si>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</si>
  <si>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</si>
  <si>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</si>
  <si>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</si>
  <si>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</si>
  <si>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</si>
  <si>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</si>
  <si>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</si>
  <si>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</si>
  <si>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</si>
  <si>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</si>
  <si>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</si>
  <si>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</si>
  <si>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</si>
  <si>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</si>
  <si>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</si>
  <si>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</si>
  <si>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</si>
  <si>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</si>
  <si>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</si>
  <si>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</si>
  <si>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</si>
  <si>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</si>
  <si>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</si>
  <si>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</si>
  <si>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</si>
  <si>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</si>
  <si>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</si>
  <si>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</si>
  <si>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</si>
  <si>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</si>
  <si>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</si>
  <si>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</si>
  <si>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</si>
  <si>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</si>
  <si>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</si>
  <si>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</si>
  <si>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</si>
  <si>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</si>
  <si>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</si>
  <si>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</si>
  <si>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</si>
  <si>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</si>
  <si>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</si>
  <si>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</si>
  <si>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</si>
  <si>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</si>
  <si>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</si>
  <si>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</si>
  <si>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</si>
  <si>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</si>
  <si>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</si>
  <si>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</si>
  <si>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</si>
  <si>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</si>
  <si>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</si>
  <si>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</si>
  <si>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</si>
  <si>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</si>
  <si>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</si>
  <si>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</si>
  <si>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</si>
  <si>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</si>
  <si>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</si>
  <si>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</si>
  <si>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</si>
  <si>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</si>
  <si>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</si>
  <si>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</si>
  <si>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</si>
  <si>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</si>
  <si>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</si>
  <si>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</si>
  <si>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</si>
  <si>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</si>
  <si>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</si>
  <si>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</si>
  <si>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</si>
  <si>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</si>
  <si>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</si>
  <si>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</si>
  <si>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</si>
  <si>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</si>
  <si>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</si>
  <si>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</si>
  <si>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</si>
  <si>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</si>
  <si>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</si>
  <si>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</si>
  <si>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</si>
  <si>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</si>
  <si>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</si>
  <si>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</si>
  <si>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</si>
  <si>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</si>
  <si>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</si>
  <si>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</si>
  <si>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</si>
  <si>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</si>
  <si>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</si>
  <si>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</si>
  <si>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</si>
  <si>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</si>
  <si>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</si>
  <si>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</si>
  <si>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</si>
  <si>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</si>
  <si>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</si>
  <si>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</si>
  <si>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</si>
  <si>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</si>
  <si>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</si>
  <si>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</si>
  <si>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</si>
  <si>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</si>
  <si>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</si>
  <si>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</si>
  <si>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</si>
  <si>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</si>
  <si>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</si>
  <si>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</si>
  <si>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</si>
  <si>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</si>
  <si>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</si>
  <si>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</si>
  <si>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</si>
  <si>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</si>
  <si>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</si>
  <si>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</si>
  <si>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</si>
  <si>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</si>
  <si>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</si>
  <si>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</si>
  <si>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</si>
  <si>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</si>
  <si>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</si>
  <si>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</si>
  <si>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</si>
  <si>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</si>
  <si>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</si>
  <si>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</si>
  <si>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</si>
  <si>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</si>
  <si>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</si>
  <si>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</si>
  <si>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</si>
  <si>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</si>
  <si>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</si>
  <si>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</si>
  <si>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</si>
  <si>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</si>
  <si>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</si>
  <si>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</si>
  <si>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</si>
  <si>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</si>
  <si>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</si>
  <si>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</si>
  <si>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</si>
  <si>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</si>
  <si>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</si>
  <si>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</si>
  <si>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</si>
  <si>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</si>
  <si>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</si>
  <si>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</si>
  <si>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</si>
  <si>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</si>
  <si>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</si>
  <si>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</si>
  <si>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</si>
  <si>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</si>
  <si>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</si>
  <si>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</si>
  <si>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</si>
  <si>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</si>
  <si>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</si>
  <si>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</si>
  <si>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</si>
  <si>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</si>
  <si>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</si>
  <si>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</si>
  <si>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</si>
  <si>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</si>
  <si>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</si>
  <si>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</si>
  <si>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</si>
  <si>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</si>
  <si>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</si>
  <si>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</si>
  <si>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</si>
  <si>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</si>
  <si>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</si>
  <si>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</si>
  <si>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</si>
  <si>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</si>
  <si>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</si>
  <si>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</si>
  <si>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</si>
  <si>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</si>
  <si>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</si>
  <si>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</si>
  <si>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</si>
  <si>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</si>
  <si>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</si>
  <si>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</si>
  <si>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</si>
  <si>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</si>
  <si>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</si>
  <si>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</si>
  <si>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</si>
  <si>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</si>
  <si>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</si>
  <si>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</si>
  <si>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</si>
  <si>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</si>
  <si>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</si>
  <si>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</si>
  <si>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</si>
  <si>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</si>
  <si>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</si>
  <si>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</si>
  <si>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</si>
  <si>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</si>
  <si>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</si>
  <si>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</si>
  <si>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</si>
  <si>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</si>
  <si>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</si>
  <si>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</si>
  <si>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</si>
  <si>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</si>
  <si>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</si>
  <si>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</si>
  <si>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</si>
  <si>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</si>
  <si>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</si>
  <si>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</si>
  <si>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</si>
  <si>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</si>
  <si>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</si>
  <si>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</si>
  <si>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</si>
  <si>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</si>
  <si>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</si>
  <si>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</si>
  <si>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</si>
  <si>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</si>
  <si>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</si>
  <si>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</si>
  <si>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</si>
  <si>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</si>
  <si>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</si>
  <si>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</si>
  <si>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</si>
  <si>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</si>
  <si>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</si>
  <si>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</si>
  <si>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</si>
  <si>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</si>
  <si>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</si>
  <si>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</si>
  <si>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</si>
  <si>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</si>
  <si>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</si>
  <si>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</si>
  <si>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</si>
  <si>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</si>
  <si>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</si>
  <si>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</si>
  <si>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</si>
  <si>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</si>
  <si>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</si>
  <si>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</si>
  <si>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</si>
  <si>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</si>
  <si>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</si>
  <si>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</si>
  <si>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</si>
  <si>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</si>
  <si>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</si>
  <si>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</si>
  <si>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</si>
  <si>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</si>
  <si>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</si>
  <si>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</si>
  <si>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</si>
  <si>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</si>
  <si>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</si>
  <si>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</si>
  <si>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</si>
  <si>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</si>
  <si>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</si>
  <si>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</si>
  <si>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</si>
  <si>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</si>
  <si>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</si>
  <si>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</si>
  <si>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</si>
  <si>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</si>
  <si>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</si>
  <si>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</si>
  <si>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</si>
  <si>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</si>
  <si>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</si>
  <si>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</si>
  <si>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</si>
  <si>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</si>
  <si>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</si>
  <si>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</si>
  <si>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</si>
  <si>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</si>
  <si>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</si>
  <si>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</si>
  <si>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</si>
  <si>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</si>
  <si>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</si>
  <si>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</si>
  <si>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</si>
  <si>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</si>
  <si>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</si>
  <si>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</si>
  <si>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</si>
  <si>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</si>
  <si>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</si>
  <si>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</si>
  <si>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</si>
  <si>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</si>
  <si>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</si>
  <si>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</si>
  <si>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</si>
  <si>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</si>
  <si>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</si>
  <si>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</si>
  <si>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</si>
  <si>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</si>
  <si>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</si>
  <si>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</si>
  <si>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</si>
  <si>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</si>
  <si>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</si>
  <si>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</si>
  <si>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</si>
  <si>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</si>
  <si>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</si>
  <si>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</si>
  <si>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</si>
  <si>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</si>
  <si>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</si>
  <si>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</si>
  <si>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</si>
  <si>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</si>
  <si>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</si>
  <si>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</si>
  <si>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</si>
  <si>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</si>
  <si>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</si>
  <si>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</si>
  <si>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</si>
  <si>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</si>
  <si>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</si>
  <si>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</si>
  <si>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</si>
  <si>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</si>
  <si>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</si>
  <si>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</si>
  <si>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</si>
  <si>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</si>
  <si>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</si>
  <si>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</si>
  <si>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</si>
  <si>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</si>
  <si>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</si>
  <si>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</si>
  <si>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</si>
  <si>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</si>
  <si>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</si>
  <si>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</si>
  <si>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</si>
  <si>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</si>
  <si>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</si>
  <si>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</si>
  <si>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</si>
  <si>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</si>
  <si>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</si>
  <si>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</si>
  <si>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</si>
  <si>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</si>
  <si>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</si>
  <si>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</si>
  <si>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</si>
  <si>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</si>
  <si>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</si>
  <si>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</si>
  <si>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</si>
  <si>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</si>
  <si>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</si>
  <si>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</si>
  <si>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</si>
  <si>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</si>
  <si>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</si>
  <si>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</si>
  <si>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</si>
  <si>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</si>
  <si>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</si>
  <si>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</si>
  <si>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</si>
  <si>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</si>
  <si>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</si>
  <si>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</si>
  <si>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</si>
  <si>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</si>
  <si>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</si>
  <si>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</si>
  <si>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</si>
  <si>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</si>
  <si>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</si>
  <si>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</si>
  <si>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</si>
  <si>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</si>
  <si>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</si>
  <si>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</si>
  <si>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</si>
  <si>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</si>
  <si>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</si>
  <si>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</si>
  <si>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</si>
  <si>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</si>
  <si>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</si>
  <si>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</si>
  <si>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</si>
  <si>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</si>
  <si>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</si>
  <si>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</si>
  <si>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</si>
  <si>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</si>
  <si>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</si>
  <si>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</si>
  <si>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</si>
  <si>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</si>
  <si>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</si>
  <si>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</si>
  <si>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</si>
  <si>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</si>
  <si>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</si>
  <si>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</si>
  <si>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</si>
  <si>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</si>
  <si>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</si>
  <si>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</si>
  <si>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</si>
  <si>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</si>
  <si>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</si>
  <si>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</si>
  <si>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</si>
  <si>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</si>
  <si>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</si>
  <si>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</si>
  <si>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</si>
  <si>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</si>
  <si>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</si>
  <si>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</si>
  <si>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</si>
  <si>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</si>
  <si>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</si>
  <si>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</si>
  <si>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</si>
  <si>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</si>
  <si>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</si>
  <si>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</si>
  <si>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</si>
  <si>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</si>
  <si>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</si>
  <si>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</si>
  <si>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</si>
  <si>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</si>
  <si>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</si>
  <si>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</si>
  <si>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</si>
  <si>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</si>
  <si>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</si>
  <si>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</si>
  <si>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</si>
  <si>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</si>
  <si>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</si>
  <si>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</si>
  <si>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</si>
  <si>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</si>
  <si>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</si>
  <si>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</si>
  <si>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</si>
  <si>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</si>
  <si>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</si>
  <si>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</si>
  <si>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</si>
  <si>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</si>
  <si>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</si>
  <si>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</si>
  <si>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</si>
  <si>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</si>
  <si>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</si>
  <si>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</si>
  <si>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</si>
  <si>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</si>
  <si>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</si>
  <si>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</si>
  <si>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</si>
  <si>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</si>
  <si>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</si>
  <si>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</si>
  <si>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</si>
  <si>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</si>
  <si>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</si>
  <si>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</si>
  <si>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</si>
  <si>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</si>
  <si>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</si>
  <si>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</si>
  <si>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</si>
  <si>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</si>
  <si>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</si>
  <si>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</si>
  <si>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</si>
  <si>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</si>
  <si>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</si>
  <si>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</si>
  <si>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</si>
  <si>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</si>
  <si>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</si>
  <si>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</si>
  <si>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</si>
  <si>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</si>
  <si>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</si>
  <si>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</si>
  <si>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</si>
  <si>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</si>
  <si>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</si>
  <si>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</si>
  <si>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</si>
  <si>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</si>
  <si>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</si>
  <si>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</si>
  <si>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</si>
  <si>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</si>
  <si>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</si>
  <si>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</si>
  <si>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</si>
  <si>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</si>
  <si>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</si>
  <si>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</si>
  <si>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</si>
  <si>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</si>
  <si>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</si>
  <si>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</si>
  <si>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</si>
  <si>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</si>
  <si>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</si>
  <si>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</si>
  <si>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</si>
  <si>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</si>
  <si>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</si>
  <si>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</si>
  <si>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</si>
  <si>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</si>
  <si>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</si>
  <si>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</si>
  <si>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</si>
  <si>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</si>
  <si>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</si>
  <si>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</si>
  <si>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</si>
  <si>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</si>
  <si>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</si>
  <si>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</si>
  <si>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</si>
  <si>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</si>
  <si>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</si>
  <si>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</si>
  <si>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</si>
  <si>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</si>
  <si>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</si>
  <si>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</si>
  <si>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</si>
  <si>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</si>
  <si>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</si>
  <si>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</si>
  <si>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</si>
  <si>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</si>
  <si>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</si>
  <si>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</si>
  <si>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</si>
  <si>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</si>
  <si>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</si>
  <si>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</si>
  <si>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</si>
  <si>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</si>
  <si>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</si>
  <si>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</si>
  <si>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</si>
  <si>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</si>
  <si>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</si>
  <si>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</si>
  <si>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</si>
  <si>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</si>
  <si>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</si>
  <si>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</si>
  <si>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</si>
  <si>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</si>
  <si>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</si>
  <si>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</si>
  <si>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</si>
  <si>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</si>
  <si>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</si>
  <si>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</si>
  <si>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</si>
  <si>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</si>
  <si>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</si>
  <si>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</si>
  <si>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</si>
  <si>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</si>
  <si>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</si>
  <si>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</si>
  <si>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</si>
  <si>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</si>
  <si>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</si>
  <si>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</si>
  <si>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</si>
  <si>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</si>
  <si>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</si>
  <si>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</si>
  <si>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</si>
  <si>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</si>
  <si>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</si>
  <si>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</si>
  <si>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</si>
  <si>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</si>
  <si>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</si>
  <si>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</si>
  <si>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</si>
  <si>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</si>
  <si>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</si>
  <si>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</si>
  <si>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</si>
  <si>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</si>
  <si>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</si>
  <si>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</si>
  <si>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</si>
  <si>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</si>
  <si>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</si>
  <si>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</si>
  <si>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</si>
  <si>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</si>
  <si>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</si>
  <si>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</si>
  <si>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</si>
  <si>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</si>
  <si>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</si>
  <si>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</si>
  <si>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</si>
  <si>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</si>
  <si>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</si>
  <si>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</si>
  <si>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</si>
  <si>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</si>
  <si>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</si>
  <si>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</si>
  <si>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</si>
  <si>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</si>
  <si>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</si>
  <si>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</si>
  <si>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</si>
  <si>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</si>
  <si>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</si>
  <si>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</si>
  <si>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</si>
  <si>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</si>
  <si>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</si>
  <si>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</si>
  <si>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</si>
  <si>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</si>
  <si>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</si>
  <si>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</si>
  <si>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</si>
  <si>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</si>
  <si>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</si>
  <si>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</si>
  <si>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</si>
  <si>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</si>
  <si>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</si>
  <si>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</si>
  <si>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</si>
  <si>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</si>
  <si>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</si>
  <si>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</si>
  <si>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</si>
  <si>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</si>
  <si>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</si>
  <si>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</si>
  <si>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</si>
  <si>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</si>
  <si>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</si>
  <si>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</si>
  <si>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</si>
  <si>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</si>
  <si>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</si>
  <si>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</si>
  <si>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</si>
  <si>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</si>
  <si>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</si>
  <si>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</si>
  <si>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</si>
  <si>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</si>
  <si>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</si>
  <si>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</si>
  <si>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</si>
  <si>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</si>
  <si>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</si>
  <si>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</si>
  <si>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</si>
  <si>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</si>
  <si>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</si>
  <si>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</si>
  <si>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</si>
  <si>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</si>
  <si>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</si>
  <si>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</si>
  <si>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</si>
  <si>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</si>
  <si>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</si>
  <si>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</si>
  <si>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</si>
  <si>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</si>
  <si>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</si>
  <si>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</si>
  <si>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</si>
  <si>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</si>
  <si>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</si>
  <si>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</si>
  <si>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</si>
  <si>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</si>
  <si>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</si>
  <si>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</si>
  <si>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</si>
  <si>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</si>
  <si>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</si>
  <si>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</si>
  <si>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</si>
  <si>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</si>
  <si>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</si>
  <si>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</si>
  <si>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</si>
  <si>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</si>
  <si>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</si>
  <si>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</si>
  <si>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</si>
  <si>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</si>
  <si>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</si>
  <si>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</si>
  <si>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</si>
  <si>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</si>
  <si>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</si>
  <si>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</si>
  <si>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</si>
  <si>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</si>
  <si>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</si>
  <si>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</si>
  <si>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</si>
  <si>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</si>
  <si>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</si>
  <si>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</si>
  <si>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</si>
  <si>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</si>
  <si>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</si>
  <si>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</si>
  <si>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</si>
  <si>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</si>
  <si>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</si>
  <si>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</si>
  <si>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</si>
  <si>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</si>
  <si>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</si>
  <si>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</si>
  <si>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</si>
  <si>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</si>
  <si>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</si>
  <si>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</si>
  <si>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</si>
  <si>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</si>
  <si>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</si>
  <si>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</si>
  <si>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</si>
  <si>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</si>
  <si>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</si>
  <si>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</si>
  <si>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</si>
  <si>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</si>
  <si>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</si>
  <si>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</si>
  <si>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</si>
  <si>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</si>
  <si>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</si>
  <si>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</si>
  <si>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</si>
  <si>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</si>
  <si>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</si>
  <si>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</si>
  <si>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</si>
  <si>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</si>
  <si>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</si>
  <si>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</si>
  <si>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</si>
  <si>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</si>
  <si>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</si>
  <si>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</si>
  <si>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</si>
  <si>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</si>
  <si>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</si>
  <si>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</si>
  <si>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</si>
  <si>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</si>
  <si>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</si>
  <si>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</si>
  <si>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</si>
  <si>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</si>
  <si>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</si>
  <si>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</si>
  <si>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</si>
  <si>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</si>
  <si>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</si>
  <si>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</si>
  <si>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</si>
  <si>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</si>
  <si>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</si>
  <si>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</si>
  <si>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</si>
  <si>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</si>
  <si>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</si>
  <si>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</si>
  <si>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</si>
  <si>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</si>
  <si>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</si>
  <si>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</si>
  <si>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</si>
  <si>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</si>
  <si>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</si>
  <si>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</si>
  <si>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</si>
  <si>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</si>
  <si>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</si>
  <si>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</si>
  <si>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</si>
  <si>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</si>
  <si>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</si>
  <si>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</si>
  <si>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</si>
  <si>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</si>
  <si>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</si>
  <si>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</si>
  <si>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</si>
  <si>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</si>
  <si>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</si>
  <si>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</si>
  <si>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</si>
  <si>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</si>
  <si>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</si>
  <si>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</si>
  <si>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</si>
  <si>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</si>
  <si>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</si>
  <si>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</si>
  <si>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</si>
  <si>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</si>
  <si>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</si>
  <si>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</si>
  <si>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</si>
  <si>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</si>
  <si>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</si>
  <si>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</si>
  <si>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</si>
  <si>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</si>
  <si>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</si>
  <si>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</si>
  <si>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</si>
  <si>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</si>
  <si>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</si>
  <si>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</si>
  <si>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</si>
  <si>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</si>
  <si>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</si>
  <si>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</si>
  <si>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</si>
  <si>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</si>
  <si>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</si>
  <si>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</si>
  <si>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</si>
  <si>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</si>
  <si>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</si>
  <si>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</si>
  <si>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</si>
  <si>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</si>
  <si>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</si>
  <si>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</si>
  <si>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</si>
  <si>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</si>
  <si>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</si>
  <si>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</si>
  <si>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</si>
  <si>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</si>
  <si>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</si>
  <si>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</si>
  <si>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</si>
  <si>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</si>
  <si>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</si>
  <si>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</si>
  <si>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</si>
  <si>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</si>
  <si>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</si>
  <si>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</si>
  <si>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</si>
  <si>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</si>
  <si>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</si>
  <si>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</si>
  <si>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</si>
  <si>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</si>
  <si>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</si>
  <si>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</si>
  <si>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</si>
  <si>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</si>
  <si>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</si>
  <si>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</si>
  <si>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</si>
  <si>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</si>
  <si>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</si>
  <si>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</si>
  <si>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</si>
  <si>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</si>
  <si>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</si>
  <si>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</si>
  <si>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</si>
  <si>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</si>
  <si>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</si>
  <si>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</si>
  <si>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</si>
  <si>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</si>
  <si>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</si>
  <si>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</si>
  <si>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</si>
  <si>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</si>
  <si>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</si>
  <si>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</si>
  <si>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</si>
  <si>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</si>
  <si>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</si>
  <si>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</si>
  <si>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</si>
  <si>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</si>
  <si>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</si>
  <si>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</si>
  <si>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</si>
  <si>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</si>
  <si>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</si>
  <si>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</si>
  <si>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</si>
  <si>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</si>
  <si>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</si>
  <si>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</si>
  <si>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</si>
  <si>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</si>
  <si>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</si>
  <si>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</si>
  <si>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</si>
  <si>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</si>
  <si>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</si>
  <si>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</si>
  <si>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</si>
  <si>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</si>
  <si>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</si>
  <si>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</si>
  <si>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</si>
  <si>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</si>
  <si>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</si>
  <si>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</si>
  <si>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</si>
  <si>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</si>
  <si>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</si>
  <si>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</si>
  <si>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</si>
  <si>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</si>
  <si>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</si>
  <si>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</si>
  <si>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</si>
  <si>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</si>
  <si>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</si>
  <si>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</si>
  <si>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</si>
  <si>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</si>
  <si>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</si>
  <si>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</si>
  <si>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</si>
  <si>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</si>
  <si>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</si>
  <si>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</si>
  <si>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</si>
  <si>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</si>
  <si>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</si>
  <si>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</si>
  <si>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</si>
  <si>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</si>
  <si>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</si>
  <si>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</si>
  <si>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</si>
  <si>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</si>
  <si>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</si>
  <si>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</si>
  <si>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</si>
  <si>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</si>
  <si>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</si>
  <si>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</si>
  <si>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</si>
  <si>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</si>
  <si>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</si>
  <si>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</si>
  <si>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</si>
  <si>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</si>
  <si>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</si>
  <si>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</si>
  <si>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</si>
  <si>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</si>
  <si>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</si>
  <si>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</si>
  <si>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</si>
  <si>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</si>
  <si>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</si>
  <si>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</si>
  <si>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</si>
  <si>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</si>
  <si>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</si>
  <si>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</si>
  <si>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</si>
  <si>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</si>
  <si>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</si>
  <si>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</si>
  <si>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</si>
  <si>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</si>
  <si>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</si>
  <si>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</si>
  <si>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</si>
  <si>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</si>
  <si>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</si>
  <si>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</si>
  <si>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</si>
  <si>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</si>
  <si>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</si>
  <si>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</si>
  <si>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</si>
  <si>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</si>
  <si>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</si>
  <si>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</si>
  <si>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</si>
  <si>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</si>
  <si>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</si>
  <si>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</si>
  <si>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</si>
  <si>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</si>
  <si>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</si>
  <si>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</si>
  <si>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</si>
  <si>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</si>
  <si>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</si>
  <si>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</si>
  <si>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</si>
  <si>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</si>
  <si>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</si>
  <si>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</si>
  <si>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</si>
  <si>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</si>
  <si>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</si>
  <si>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</si>
  <si>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</si>
  <si>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</si>
  <si>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</si>
  <si>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</si>
  <si>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</si>
  <si>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</si>
  <si>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</si>
  <si>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</si>
  <si>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</si>
  <si>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</si>
  <si>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</si>
  <si>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</si>
  <si>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</si>
  <si>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</si>
  <si>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</si>
  <si>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</si>
  <si>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</si>
  <si>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</si>
  <si>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</si>
  <si>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</si>
  <si>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</si>
  <si>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</si>
  <si>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</si>
  <si>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</si>
  <si>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</si>
  <si>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</si>
  <si>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</si>
  <si>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</si>
  <si>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</si>
  <si>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</si>
  <si>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</si>
  <si>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</si>
  <si>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</si>
  <si>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</si>
  <si>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</si>
  <si>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</si>
  <si>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</si>
  <si>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</si>
  <si>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</si>
  <si>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</si>
  <si>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</si>
  <si>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</si>
  <si>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</si>
  <si>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</si>
  <si>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</si>
  <si>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</si>
  <si>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</si>
  <si>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</si>
  <si>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</si>
  <si>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</si>
  <si>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</si>
  <si>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</si>
  <si>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</si>
  <si>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</si>
  <si>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</si>
  <si>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</si>
  <si>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</si>
  <si>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</si>
  <si>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</si>
  <si>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</si>
  <si>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</si>
  <si>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</si>
  <si>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</si>
  <si>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</si>
  <si>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</si>
  <si>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</si>
  <si>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</si>
  <si>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</si>
  <si>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</si>
  <si>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</si>
  <si>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</si>
  <si>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</si>
  <si>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</si>
  <si>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</si>
  <si>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</si>
  <si>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</si>
  <si>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</si>
  <si>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</si>
  <si>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</si>
  <si>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</si>
  <si>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</si>
  <si>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</si>
  <si>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</si>
  <si>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</si>
  <si>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</si>
  <si>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</si>
  <si>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</si>
  <si>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</si>
  <si>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</si>
  <si>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</si>
  <si>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</si>
  <si>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</si>
  <si>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</si>
  <si>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</si>
  <si>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</si>
  <si>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</si>
  <si>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</si>
  <si>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</si>
  <si>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</si>
  <si>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</si>
  <si>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</si>
  <si>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</si>
  <si>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</si>
  <si>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</si>
  <si>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</si>
  <si>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</si>
  <si>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</si>
  <si>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</si>
  <si>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</si>
  <si>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</si>
  <si>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</si>
  <si>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</si>
  <si>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</si>
  <si>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</si>
  <si>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</si>
  <si>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</si>
  <si>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</si>
  <si>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</si>
  <si>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</si>
  <si>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</si>
  <si>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</si>
  <si>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</si>
  <si>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</si>
  <si>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</si>
  <si>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</si>
  <si>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</si>
  <si>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</si>
  <si>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</si>
  <si>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</si>
  <si>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</si>
  <si>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</si>
  <si>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</si>
  <si>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</si>
  <si>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</si>
  <si>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</si>
  <si>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</si>
  <si>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</si>
  <si>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</si>
  <si>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</si>
  <si>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</si>
  <si>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</si>
  <si>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</si>
  <si>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</si>
  <si>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</si>
  <si>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</si>
  <si>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</si>
  <si>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</si>
  <si>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</si>
  <si>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</si>
  <si>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</si>
  <si>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</si>
  <si>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</si>
  <si>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</si>
  <si>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</si>
  <si>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</si>
  <si>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</si>
  <si>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</si>
  <si>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</si>
  <si>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</si>
  <si>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</si>
  <si>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</si>
  <si>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</si>
  <si>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</si>
  <si>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</si>
  <si>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</si>
  <si>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</si>
  <si>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</si>
  <si>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</si>
  <si>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</si>
  <si>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</si>
  <si>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</si>
  <si>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</si>
  <si>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</si>
  <si>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</si>
  <si>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</si>
  <si>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</si>
  <si>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</si>
  <si>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</si>
  <si>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</si>
  <si>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</si>
  <si>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</si>
  <si>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</si>
  <si>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</si>
  <si>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</si>
  <si>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</si>
  <si>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</si>
  <si>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</si>
  <si>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</si>
  <si>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</si>
  <si>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</si>
  <si>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</si>
  <si>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</si>
  <si>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</si>
  <si>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</si>
  <si>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</si>
  <si>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</si>
  <si>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</si>
  <si>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</si>
  <si>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</si>
  <si>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</si>
  <si>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</si>
  <si>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</si>
  <si>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</si>
  <si>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</si>
  <si>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</si>
  <si>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</si>
  <si>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</si>
  <si>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</si>
  <si>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</si>
  <si>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</si>
  <si>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</si>
  <si>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</si>
  <si>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</si>
  <si>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</si>
  <si>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</si>
  <si>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</si>
  <si>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</si>
  <si>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</si>
  <si>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</si>
  <si>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</si>
  <si>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</si>
  <si>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</si>
  <si>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</si>
  <si>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</si>
  <si>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</si>
  <si>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</si>
  <si>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</si>
  <si>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</si>
  <si>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</si>
  <si>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</si>
  <si>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</si>
  <si>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</si>
  <si>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</si>
  <si>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</si>
  <si>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</si>
  <si>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</si>
  <si>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</si>
  <si>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</si>
  <si>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</si>
  <si>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</si>
  <si>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</si>
  <si>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</si>
  <si>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</si>
  <si>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</si>
  <si>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</si>
  <si>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</si>
  <si>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</si>
  <si>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</si>
  <si>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</si>
  <si>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</si>
  <si>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</si>
  <si>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</si>
  <si>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</si>
  <si>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</si>
  <si>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</si>
  <si>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</si>
  <si>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</si>
  <si>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</si>
  <si>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</si>
  <si>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</si>
  <si>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</si>
  <si>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</si>
  <si>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</si>
  <si>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</si>
  <si>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</si>
  <si>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</si>
  <si>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</si>
  <si>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</si>
  <si>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</si>
  <si>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</si>
  <si>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</si>
  <si>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</si>
  <si>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</si>
  <si>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</si>
  <si>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</si>
  <si>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</si>
  <si>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</si>
  <si>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</si>
  <si>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</si>
  <si>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</si>
  <si>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</si>
  <si>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</si>
  <si>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</si>
  <si>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</si>
  <si>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</si>
  <si>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</si>
  <si>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</si>
  <si>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</si>
  <si>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</si>
  <si>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</si>
  <si>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</si>
  <si>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</si>
  <si>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</si>
  <si>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</si>
  <si>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</si>
  <si>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</si>
  <si>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</si>
  <si>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</si>
  <si>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</si>
  <si>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</si>
  <si>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</si>
  <si>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</si>
  <si>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</si>
  <si>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</si>
  <si>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</si>
  <si>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</si>
  <si>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</si>
  <si>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</si>
  <si>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</si>
  <si>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</si>
  <si>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</si>
  <si>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</si>
  <si>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</si>
  <si>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</si>
  <si>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</si>
  <si>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</si>
  <si>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</si>
  <si>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</si>
  <si>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</si>
  <si>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</si>
  <si>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</si>
  <si>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</si>
  <si>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</si>
  <si>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</si>
  <si>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</si>
  <si>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</si>
  <si>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</si>
  <si>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</si>
  <si>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</si>
  <si>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</si>
  <si>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</si>
  <si>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</si>
  <si>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</si>
  <si>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</si>
  <si>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</si>
  <si>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</si>
  <si>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</si>
  <si>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</si>
  <si>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</si>
  <si>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</si>
  <si>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</si>
  <si>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</si>
  <si>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</si>
  <si>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</si>
  <si>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</si>
  <si>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</si>
  <si>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</si>
  <si>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</si>
  <si>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</si>
  <si>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</si>
  <si>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</si>
  <si>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</si>
  <si>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</si>
  <si>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</si>
  <si>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</si>
  <si>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</si>
  <si>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</si>
  <si>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</si>
  <si>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</si>
  <si>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</si>
  <si>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</si>
  <si>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</si>
  <si>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</si>
  <si>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</si>
  <si>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</si>
  <si>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</si>
  <si>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</si>
  <si>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</si>
  <si>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</si>
  <si>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</si>
  <si>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</si>
  <si>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</si>
  <si>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</si>
  <si>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</si>
  <si>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</si>
  <si>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</si>
  <si>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</si>
  <si>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</si>
  <si>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</si>
  <si>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</si>
  <si>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</si>
  <si>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</si>
  <si>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</si>
  <si>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</si>
  <si>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</si>
  <si>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</si>
  <si>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</si>
  <si>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</si>
  <si>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</si>
  <si>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</si>
  <si>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</si>
  <si>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</si>
  <si>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</si>
  <si>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</si>
  <si>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</si>
  <si>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</si>
  <si>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</si>
  <si>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</si>
  <si>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</si>
  <si>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</si>
  <si>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</si>
  <si>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</si>
  <si>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</si>
  <si>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</si>
  <si>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</si>
  <si>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</si>
  <si>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</si>
  <si>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</si>
  <si>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</si>
  <si>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</si>
  <si>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</si>
  <si>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</si>
  <si>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</si>
  <si>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</si>
  <si>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</si>
  <si>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</si>
  <si>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</si>
  <si>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</si>
  <si>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</si>
  <si>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</si>
  <si>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</si>
  <si>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</si>
  <si>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</si>
  <si>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</si>
  <si>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</si>
  <si>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</si>
  <si>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</si>
  <si>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</si>
  <si>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</si>
  <si>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</si>
  <si>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</si>
  <si>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</si>
  <si>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</si>
  <si>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</si>
  <si>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</si>
  <si>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</si>
  <si>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</si>
  <si>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</si>
  <si>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</si>
  <si>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</si>
  <si>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</si>
  <si>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</si>
  <si>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</si>
  <si>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</si>
  <si>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</si>
  <si>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</si>
  <si>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</si>
  <si>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</si>
  <si>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</si>
  <si>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</si>
  <si>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</si>
  <si>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</si>
  <si>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</si>
  <si>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</si>
  <si>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</si>
  <si>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</si>
  <si>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</si>
  <si>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</si>
  <si>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</si>
  <si>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</si>
  <si>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</si>
  <si>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</si>
  <si>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</si>
  <si>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</si>
  <si>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</si>
  <si>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</si>
  <si>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</si>
  <si>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</si>
  <si>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</si>
  <si>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</si>
  <si>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</si>
  <si>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</si>
  <si>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</si>
  <si>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</si>
  <si>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</si>
  <si>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</si>
  <si>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</si>
  <si>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</si>
  <si>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</si>
  <si>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</si>
  <si>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</si>
  <si>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</si>
  <si>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</si>
  <si>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</si>
  <si>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</si>
  <si>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</si>
  <si>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</si>
  <si>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</si>
  <si>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</si>
  <si>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</si>
  <si>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</si>
  <si>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</si>
  <si>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</si>
  <si>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</si>
  <si>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</si>
  <si>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</si>
  <si>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</si>
  <si>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</si>
  <si>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</si>
  <si>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</si>
  <si>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</si>
  <si>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</si>
  <si>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</si>
  <si>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</si>
  <si>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</si>
  <si>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</si>
  <si>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</si>
  <si>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</si>
  <si>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</si>
  <si>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</si>
  <si>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</si>
  <si>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</si>
  <si>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</si>
  <si>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</si>
  <si>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</si>
  <si>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</si>
  <si>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</si>
  <si>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</si>
  <si>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</si>
  <si>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</si>
  <si>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</si>
  <si>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</si>
  <si>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</si>
  <si>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</si>
  <si>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</si>
  <si>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</si>
  <si>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</si>
  <si>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</si>
  <si>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</si>
  <si>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</si>
  <si>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</si>
  <si>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</si>
  <si>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</si>
  <si>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</si>
  <si>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</si>
  <si>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</si>
  <si>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</si>
  <si>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</si>
  <si>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</si>
  <si>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</si>
  <si>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</si>
  <si>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</si>
  <si>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</si>
  <si>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</si>
  <si>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</si>
  <si>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</si>
  <si>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</si>
  <si>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</si>
  <si>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</si>
  <si>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</si>
  <si>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</si>
  <si>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</si>
  <si>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</si>
  <si>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</si>
  <si>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</si>
  <si>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</si>
  <si>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</si>
  <si>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</si>
  <si>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</si>
  <si>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</si>
  <si>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</si>
  <si>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</si>
  <si>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</si>
  <si>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</si>
  <si>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</si>
  <si>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</si>
  <si>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</si>
  <si>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</si>
  <si>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</si>
  <si>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</si>
  <si>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</si>
  <si>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</si>
  <si>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</si>
  <si>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</si>
  <si>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</si>
  <si>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</si>
  <si>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</si>
  <si>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</si>
  <si>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</si>
  <si>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</si>
  <si>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</si>
  <si>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</si>
  <si>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</si>
  <si>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</si>
  <si>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</si>
  <si>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</si>
  <si>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</si>
  <si>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</si>
  <si>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</si>
  <si>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</si>
  <si>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</si>
  <si>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</si>
  <si>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</si>
  <si>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</si>
  <si>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</si>
  <si>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</si>
  <si>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</si>
  <si>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</si>
  <si>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</si>
  <si>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</si>
  <si>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</si>
  <si>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</si>
  <si>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</si>
  <si>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</si>
  <si>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</si>
  <si>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</si>
  <si>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</si>
  <si>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</si>
  <si>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</si>
  <si>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</si>
  <si>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</si>
  <si>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</si>
  <si>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</si>
  <si>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</si>
  <si>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</si>
  <si>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</si>
  <si>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</si>
  <si>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</si>
  <si>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</si>
  <si>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</si>
  <si>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</si>
  <si>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</si>
  <si>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</si>
  <si>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</si>
  <si>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</si>
  <si>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</si>
  <si>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</si>
  <si>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</si>
  <si>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</si>
  <si>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</si>
  <si>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</si>
  <si>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</si>
  <si>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</si>
  <si>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</si>
  <si>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</si>
  <si>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</si>
  <si>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</si>
  <si>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</si>
  <si>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</si>
  <si>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</si>
  <si>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</si>
  <si>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</si>
  <si>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</si>
  <si>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</si>
  <si>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</si>
  <si>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</si>
  <si>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</si>
  <si>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</si>
  <si>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</si>
  <si>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</si>
  <si>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</si>
  <si>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</si>
  <si>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</si>
  <si>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</si>
  <si>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</si>
  <si>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</si>
  <si>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</si>
  <si>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</si>
  <si>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</si>
  <si>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</si>
  <si>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</si>
  <si>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</si>
  <si>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</si>
  <si>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</si>
  <si>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</si>
  <si>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</si>
  <si>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</si>
  <si>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</si>
  <si>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</si>
  <si>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</si>
  <si>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</si>
  <si>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</si>
  <si>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</si>
  <si>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</si>
  <si>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</si>
  <si>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</si>
  <si>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</si>
  <si>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</si>
  <si>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</si>
  <si>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</si>
  <si>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</si>
  <si>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</si>
  <si>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</si>
  <si>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</si>
  <si>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</si>
  <si>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</si>
  <si>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</si>
  <si>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</si>
  <si>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</si>
  <si>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</si>
  <si>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</si>
  <si>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</si>
  <si>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</si>
  <si>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</si>
  <si>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</si>
  <si>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</si>
  <si>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</si>
  <si>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</si>
  <si>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</si>
  <si>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</si>
  <si>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</si>
  <si>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</si>
  <si>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</si>
  <si>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</si>
  <si>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</si>
  <si>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</si>
  <si>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</si>
  <si>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</si>
  <si>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</si>
  <si>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</si>
  <si>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</si>
  <si>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</si>
  <si>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</si>
  <si>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</si>
  <si>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</si>
  <si>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</si>
  <si>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</si>
  <si>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</si>
  <si>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</si>
  <si>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</si>
  <si>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</si>
  <si>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</si>
  <si>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</si>
  <si>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</si>
  <si>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</si>
  <si>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</si>
  <si>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</si>
  <si>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</si>
  <si>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</si>
  <si>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</si>
  <si>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</si>
  <si>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</si>
  <si>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</si>
  <si>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</si>
  <si>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</si>
  <si>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</si>
  <si>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</si>
  <si>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</si>
  <si>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</si>
  <si>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</si>
  <si>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</si>
  <si>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</si>
  <si>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</si>
  <si>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</si>
  <si>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</si>
  <si>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</si>
  <si>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</si>
  <si>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</si>
  <si>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</si>
  <si>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</si>
  <si>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</si>
  <si>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</si>
  <si>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</si>
  <si>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</si>
  <si>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</si>
  <si>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</si>
  <si>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</si>
  <si>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</si>
  <si>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</si>
  <si>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</si>
  <si>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</si>
  <si>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</si>
  <si>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</si>
  <si>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</si>
  <si>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</si>
  <si>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</si>
  <si>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</si>
  <si>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</si>
  <si>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</si>
  <si>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</si>
  <si>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</si>
  <si>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</si>
  <si>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</si>
  <si>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</si>
  <si>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</si>
  <si>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</si>
  <si>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</si>
  <si>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</si>
  <si>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</si>
  <si>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</si>
  <si>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</si>
  <si>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</si>
  <si>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</si>
  <si>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</si>
  <si>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</si>
  <si>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</si>
  <si>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</si>
  <si>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</si>
  <si>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</si>
  <si>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</si>
  <si>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</si>
  <si>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</si>
  <si>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</si>
  <si>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</si>
  <si>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</si>
  <si>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</si>
  <si>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</si>
  <si>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</si>
  <si>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</si>
  <si>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</si>
  <si>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</si>
  <si>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</si>
  <si>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</si>
  <si>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</si>
  <si>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</si>
  <si>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</si>
  <si>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</si>
  <si>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</si>
  <si>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</si>
  <si>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</si>
  <si>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</si>
  <si>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</si>
  <si>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</si>
  <si>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</si>
  <si>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</si>
  <si>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</si>
  <si>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</si>
  <si>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</si>
  <si>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</si>
  <si>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</si>
  <si>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</si>
  <si>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</si>
  <si>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</si>
  <si>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</si>
  <si>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</si>
  <si>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</si>
  <si>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</si>
  <si>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</si>
  <si>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</si>
  <si>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</si>
  <si>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</si>
  <si>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</si>
  <si>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</si>
  <si>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</si>
  <si>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</si>
  <si>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</si>
  <si>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</si>
  <si>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</si>
  <si>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</si>
  <si>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</si>
  <si>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</si>
  <si>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</si>
  <si>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</si>
  <si>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</si>
  <si>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</si>
  <si>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</si>
  <si>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</si>
  <si>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</si>
  <si>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</si>
  <si>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</si>
  <si>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</si>
  <si>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</si>
  <si>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</si>
  <si>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</si>
  <si>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</si>
  <si>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</si>
  <si>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</si>
  <si>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</si>
  <si>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</si>
  <si>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</si>
  <si>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</si>
  <si>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</si>
  <si>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</si>
  <si>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</si>
  <si>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</si>
  <si>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</si>
  <si>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</si>
  <si>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</si>
  <si>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</si>
  <si>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</si>
  <si>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</si>
  <si>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</si>
  <si>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</si>
  <si>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</si>
  <si>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</si>
  <si>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</si>
  <si>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</si>
  <si>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</si>
  <si>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</si>
  <si>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</si>
  <si>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</si>
  <si>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</si>
  <si>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</si>
  <si>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</si>
  <si>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</si>
  <si>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</si>
  <si>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</si>
  <si>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</si>
  <si>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</si>
  <si>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</si>
  <si>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</si>
  <si>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</si>
  <si>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</si>
  <si>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</si>
  <si>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</si>
  <si>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</si>
  <si>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</si>
  <si>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</si>
  <si>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</si>
  <si>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</si>
  <si>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</si>
  <si>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</si>
  <si>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</si>
  <si>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</si>
  <si>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</si>
  <si>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</si>
  <si>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</si>
  <si>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</si>
  <si>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</si>
  <si>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</si>
  <si>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</si>
  <si>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</si>
  <si>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</si>
  <si>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</si>
  <si>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</si>
  <si>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</si>
  <si>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</si>
  <si>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</si>
  <si>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</si>
  <si>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</si>
  <si>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</si>
  <si>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</si>
  <si>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</si>
  <si>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</si>
  <si>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</si>
  <si>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</si>
  <si>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</si>
  <si>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</si>
  <si>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</si>
  <si>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</si>
  <si>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</si>
  <si>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</si>
  <si>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</si>
  <si>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</si>
  <si>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</si>
  <si>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</si>
  <si>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</si>
  <si>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</si>
  <si>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</si>
  <si>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</si>
  <si>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</si>
  <si>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</si>
  <si>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</si>
  <si>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</si>
  <si>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</si>
  <si>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</si>
  <si>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</si>
  <si>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</si>
  <si>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</si>
  <si>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</si>
  <si>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</si>
  <si>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</si>
  <si>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</si>
  <si>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</si>
  <si>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</si>
  <si>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</si>
  <si>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</si>
  <si>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</si>
  <si>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</si>
  <si>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</si>
  <si>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</si>
  <si>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</si>
  <si>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</si>
  <si>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</si>
  <si>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</si>
  <si>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</si>
  <si>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</si>
  <si>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</si>
  <si>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</si>
  <si>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</si>
  <si>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</si>
  <si>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</si>
  <si>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</si>
  <si>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</si>
  <si>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</si>
  <si>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</si>
  <si>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</si>
  <si>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</si>
  <si>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</si>
  <si>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</si>
  <si>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</si>
  <si>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</si>
  <si>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</si>
  <si>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</si>
  <si>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</si>
  <si>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</si>
  <si>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</si>
  <si>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</si>
  <si>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</si>
  <si>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</si>
  <si>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</si>
  <si>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</si>
  <si>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</si>
  <si>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</si>
  <si>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</si>
  <si>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</si>
  <si>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</si>
  <si>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</si>
  <si>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</si>
  <si>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</si>
  <si>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</si>
  <si>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</si>
  <si>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</si>
  <si>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</si>
  <si>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</si>
  <si>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</si>
  <si>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</si>
  <si>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</si>
  <si>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</si>
  <si>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</si>
  <si>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</si>
  <si>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</si>
  <si>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</si>
  <si>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</si>
  <si>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</si>
  <si>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</si>
  <si>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</si>
  <si>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</si>
  <si>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</si>
  <si>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</si>
  <si>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</si>
  <si>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</si>
  <si>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</si>
  <si>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</si>
  <si>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</si>
  <si>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</si>
  <si>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</si>
  <si>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</si>
  <si>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</si>
  <si>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</si>
  <si>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</si>
  <si>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</si>
  <si>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</si>
  <si>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</si>
  <si>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</si>
  <si>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</si>
  <si>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</si>
  <si>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</si>
  <si>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</si>
  <si>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</si>
  <si>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</si>
  <si>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</si>
  <si>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</si>
  <si>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</si>
  <si>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</si>
  <si>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</si>
  <si>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</si>
  <si>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</si>
  <si>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</si>
  <si>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</si>
  <si>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</si>
  <si>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</si>
  <si>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</si>
  <si>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</si>
  <si>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</si>
  <si>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</si>
  <si>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</si>
  <si>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</si>
  <si>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</si>
  <si>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</si>
  <si>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</si>
  <si>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</si>
  <si>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</si>
  <si>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</si>
  <si>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</si>
  <si>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</si>
  <si>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</si>
  <si>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</si>
  <si>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</si>
  <si>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</si>
  <si>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</si>
  <si>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</si>
  <si>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</si>
  <si>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</si>
  <si>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</si>
  <si>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</si>
  <si>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</si>
  <si>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</si>
  <si>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</si>
  <si>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</si>
  <si>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</si>
  <si>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</si>
  <si>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</si>
  <si>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</si>
  <si>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</si>
  <si>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</si>
  <si>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</si>
  <si>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</si>
  <si>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</si>
  <si>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</si>
  <si>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</si>
  <si>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</si>
  <si>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</si>
  <si>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</si>
  <si>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</si>
  <si>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</si>
  <si>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</si>
  <si>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</si>
  <si>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</si>
  <si>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</si>
  <si>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</si>
  <si>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</si>
  <si>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</si>
  <si>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</si>
  <si>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</si>
  <si>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</si>
  <si>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</si>
  <si>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</si>
  <si>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</si>
  <si>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</si>
  <si>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</si>
  <si>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</si>
  <si>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</si>
  <si>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</si>
  <si>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</si>
  <si>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</si>
  <si>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</si>
  <si>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</si>
  <si>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</si>
  <si>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</si>
  <si>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</si>
  <si>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</si>
  <si>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</si>
  <si>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</si>
  <si>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</si>
  <si>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</si>
  <si>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</si>
  <si>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</si>
  <si>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</si>
  <si>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</si>
  <si>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</si>
  <si>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</si>
  <si>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</si>
  <si>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</si>
  <si>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</si>
  <si>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</si>
  <si>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</si>
  <si>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</si>
  <si>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</si>
  <si>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</si>
  <si>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</si>
  <si>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</si>
  <si>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</si>
  <si>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</si>
  <si>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</si>
  <si>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</si>
  <si>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</si>
  <si>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</si>
  <si>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</si>
  <si>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</si>
  <si>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</si>
  <si>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</si>
  <si>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</si>
  <si>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</si>
  <si>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</si>
  <si>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</si>
  <si>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</si>
  <si>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</si>
  <si>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</si>
  <si>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</si>
  <si>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</si>
  <si>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</si>
  <si>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</si>
  <si>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</si>
  <si>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</si>
  <si>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</si>
  <si>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</si>
  <si>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</si>
  <si>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</si>
  <si>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</si>
  <si>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</si>
  <si>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</si>
  <si>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</si>
  <si>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</si>
  <si>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</si>
  <si>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</si>
  <si>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</si>
  <si>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</si>
  <si>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</si>
  <si>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</si>
  <si>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</si>
  <si>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</si>
  <si>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</si>
  <si>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</si>
  <si>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</si>
  <si>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</si>
  <si>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</si>
  <si>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</si>
  <si>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</si>
  <si>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</si>
  <si>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</si>
  <si>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</si>
  <si>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</si>
  <si>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</si>
  <si>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</si>
  <si>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</si>
  <si>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</si>
  <si>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</si>
  <si>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</si>
  <si>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</si>
  <si>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</si>
  <si>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</si>
  <si>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</si>
  <si>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</si>
  <si>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</si>
  <si>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</si>
  <si>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</si>
  <si>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</si>
  <si>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</si>
  <si>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</si>
  <si>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</si>
  <si>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</si>
  <si>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</si>
  <si>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</si>
  <si>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</si>
  <si>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</si>
  <si>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</si>
  <si>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</si>
  <si>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</si>
  <si>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</si>
  <si>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</si>
  <si>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</si>
  <si>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</si>
  <si>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</si>
  <si>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</si>
  <si>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</si>
  <si>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</si>
  <si>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</si>
  <si>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</si>
  <si>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</si>
  <si>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</si>
  <si>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</si>
  <si>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</si>
  <si>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</si>
  <si>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</si>
  <si>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</si>
  <si>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</si>
  <si>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</si>
  <si>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</si>
  <si>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</si>
  <si>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</si>
  <si>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</si>
  <si>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</si>
  <si>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</si>
  <si>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</si>
  <si>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</si>
  <si>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</si>
  <si>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</si>
  <si>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</si>
  <si>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</si>
  <si>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</si>
  <si>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</si>
  <si>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</si>
  <si>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</si>
  <si>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</si>
  <si>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</si>
  <si>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</si>
  <si>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</si>
  <si>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</si>
  <si>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</si>
  <si>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</si>
  <si>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</si>
  <si>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</si>
  <si>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</si>
  <si>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</si>
  <si>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</si>
  <si>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</si>
  <si>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</si>
  <si>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</si>
  <si>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</si>
  <si>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</si>
  <si>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</si>
  <si>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</si>
  <si>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</si>
  <si>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</si>
  <si>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</si>
  <si>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</si>
  <si>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</si>
  <si>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</si>
  <si>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</si>
  <si>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</si>
  <si>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</si>
  <si>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</si>
  <si>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</si>
  <si>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</si>
  <si>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</si>
  <si>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</si>
  <si>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</si>
  <si>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</si>
  <si>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</si>
  <si>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</si>
  <si>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</si>
  <si>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</si>
  <si>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</si>
  <si>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</si>
  <si>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</si>
  <si>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</si>
  <si>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</si>
  <si>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</si>
  <si>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</si>
  <si>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</si>
  <si>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</si>
  <si>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</si>
  <si>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</si>
  <si>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</si>
  <si>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</si>
  <si>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</si>
  <si>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</si>
  <si>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</si>
  <si>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</si>
  <si>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</si>
  <si>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</si>
  <si>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</si>
  <si>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</si>
  <si>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</si>
  <si>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</si>
  <si>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</si>
  <si>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</si>
  <si>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</si>
  <si>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</si>
  <si>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</si>
  <si>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</si>
  <si>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</si>
  <si>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</si>
  <si>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</si>
  <si>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</si>
  <si>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</si>
  <si>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</si>
  <si>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</si>
  <si>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</si>
  <si>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</si>
  <si>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</si>
  <si>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</si>
  <si>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</si>
  <si>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</si>
  <si>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</si>
  <si>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</si>
  <si>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</si>
  <si>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</si>
  <si>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</si>
  <si>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</si>
  <si>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</si>
  <si>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</si>
  <si>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</si>
  <si>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</si>
  <si>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</si>
  <si>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</si>
  <si>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</si>
  <si>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</si>
  <si>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</si>
  <si>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</si>
  <si>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</si>
  <si>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</si>
  <si>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</si>
  <si>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</si>
  <si>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</si>
  <si>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</si>
  <si>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</si>
  <si>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</si>
  <si>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</si>
  <si>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</si>
  <si>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</si>
  <si>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</si>
  <si>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</si>
  <si>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</si>
  <si>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</si>
  <si>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</si>
  <si>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</si>
  <si>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</si>
  <si>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</si>
  <si>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</si>
  <si>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</si>
  <si>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</si>
  <si>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</si>
  <si>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</si>
  <si>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</si>
  <si>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</si>
  <si>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</si>
  <si>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</si>
  <si>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</si>
  <si>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</si>
  <si>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</si>
  <si>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</si>
  <si>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</si>
  <si>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</si>
  <si>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</si>
  <si>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</si>
  <si>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</si>
  <si>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</si>
  <si>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</si>
  <si>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</si>
  <si>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</si>
  <si>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</si>
  <si>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</si>
  <si>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</si>
  <si>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</si>
  <si>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</si>
  <si>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</si>
  <si>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</si>
  <si>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</si>
  <si>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</si>
  <si>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</si>
  <si>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</si>
  <si>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</si>
  <si>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</si>
  <si>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</si>
  <si>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</si>
  <si>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</si>
  <si>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</si>
  <si>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</si>
  <si>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</si>
  <si>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</si>
  <si>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</si>
  <si>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</si>
  <si>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</si>
  <si>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</si>
  <si>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</si>
  <si>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</si>
  <si>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</si>
  <si>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</si>
  <si>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</si>
  <si>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</si>
  <si>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</si>
  <si>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</si>
  <si>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</si>
  <si>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</si>
  <si>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</si>
  <si>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</si>
  <si>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</si>
  <si>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</si>
  <si>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</si>
  <si>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</si>
  <si>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</si>
  <si>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</si>
  <si>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</si>
  <si>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</si>
  <si>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</si>
  <si>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</si>
  <si>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</si>
  <si>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</si>
  <si>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</si>
  <si>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</si>
  <si>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</si>
  <si>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</si>
  <si>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</si>
  <si>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</si>
  <si>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</si>
  <si>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</si>
  <si>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</si>
  <si>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</si>
  <si>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</si>
  <si>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</si>
  <si>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</si>
  <si>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</si>
  <si>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</si>
  <si>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</si>
  <si>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</si>
  <si>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</si>
  <si>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</si>
  <si>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</si>
  <si>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</si>
  <si>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</si>
  <si>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</si>
  <si>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</si>
  <si>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</si>
  <si>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</si>
  <si>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</si>
  <si>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</si>
  <si>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</si>
  <si>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</si>
  <si>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</si>
  <si>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</si>
  <si>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</si>
  <si>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</si>
  <si>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</si>
  <si>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</si>
  <si>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</si>
  <si>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</si>
  <si>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</si>
  <si>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</si>
  <si>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</si>
  <si>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</si>
  <si>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</si>
  <si>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</si>
  <si>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</si>
  <si>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</si>
  <si>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</si>
  <si>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</si>
  <si>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</si>
  <si>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</si>
  <si>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</si>
  <si>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</si>
  <si>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</si>
  <si>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</si>
  <si>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</si>
  <si>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</si>
  <si>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</si>
  <si>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</si>
  <si>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</si>
  <si>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</si>
  <si>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</si>
  <si>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</si>
  <si>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</si>
  <si>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</si>
  <si>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</si>
  <si>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</si>
  <si>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</si>
  <si>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</si>
  <si>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</si>
  <si>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</si>
  <si>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</si>
  <si>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</si>
  <si>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</si>
  <si>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</si>
  <si>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</si>
  <si>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</si>
  <si>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</si>
  <si>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</si>
  <si>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</si>
  <si>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</si>
  <si>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</si>
  <si>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</si>
  <si>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</si>
  <si>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</si>
  <si>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</si>
  <si>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</si>
  <si>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</si>
  <si>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</si>
  <si>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</si>
  <si>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</si>
  <si>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</si>
  <si>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</si>
  <si>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</si>
  <si>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</si>
  <si>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</si>
  <si>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</si>
  <si>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</si>
  <si>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</si>
  <si>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</si>
  <si>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</si>
  <si>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</si>
  <si>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</si>
  <si>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</si>
  <si>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</si>
  <si>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</si>
  <si>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</si>
  <si>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</si>
  <si>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</si>
  <si>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</si>
  <si>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</si>
  <si>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</si>
  <si>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</si>
  <si>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</si>
  <si>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</si>
  <si>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</si>
  <si>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</si>
  <si>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</si>
  <si>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</si>
  <si>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</si>
  <si>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</si>
  <si>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</si>
  <si>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</si>
  <si>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</si>
  <si>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</si>
  <si>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</si>
  <si>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</si>
  <si>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</si>
  <si>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</si>
  <si>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</si>
  <si>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</si>
  <si>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</si>
  <si>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</si>
  <si>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</si>
  <si>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</si>
  <si>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</si>
  <si>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</si>
  <si>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</si>
  <si>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</si>
  <si>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</si>
  <si>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</si>
  <si>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</si>
  <si>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</si>
  <si>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</si>
  <si>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</si>
  <si>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</si>
  <si>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</si>
  <si>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</si>
  <si>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</si>
  <si>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</si>
  <si>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</si>
  <si>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</si>
  <si>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</si>
  <si>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</si>
  <si>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</si>
  <si>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</si>
  <si>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</si>
  <si>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</si>
  <si>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</si>
  <si>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</si>
  <si>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</si>
  <si>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</si>
  <si>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</si>
  <si>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</si>
  <si>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</si>
  <si>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</si>
  <si>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</si>
  <si>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</si>
  <si>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</si>
  <si>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</si>
  <si>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</si>
  <si>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</si>
  <si>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</si>
  <si>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</si>
  <si>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</si>
  <si>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</si>
  <si>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</si>
  <si>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</si>
  <si>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</si>
  <si>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</si>
  <si>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</si>
  <si>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</si>
  <si>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</si>
  <si>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</si>
  <si>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</si>
  <si>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</si>
  <si>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</si>
  <si>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</si>
  <si>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</si>
  <si>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</si>
  <si>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</si>
  <si>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</si>
  <si>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</si>
  <si>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</si>
  <si>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</si>
  <si>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</si>
  <si>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</si>
  <si>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</si>
  <si>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</si>
  <si>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</si>
  <si>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</si>
  <si>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</si>
  <si>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</si>
  <si>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</si>
  <si>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</si>
  <si>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</si>
  <si>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</si>
  <si>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</si>
  <si>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</si>
  <si>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</si>
  <si>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</si>
  <si>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</si>
  <si>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</si>
  <si>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</si>
  <si>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</si>
  <si>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</si>
  <si>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</si>
  <si>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</si>
  <si>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</si>
  <si>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</si>
  <si>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</si>
  <si>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</si>
  <si>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</si>
  <si>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</si>
  <si>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</si>
  <si>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</si>
  <si>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</si>
  <si>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</si>
  <si>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</si>
  <si>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</si>
  <si>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</si>
  <si>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</si>
  <si>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</si>
  <si>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</si>
  <si>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</si>
  <si>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</si>
  <si>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</si>
  <si>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</si>
  <si>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</si>
  <si>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</si>
  <si>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</si>
  <si>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</si>
  <si>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</si>
  <si>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</si>
  <si>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</si>
  <si>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</si>
  <si>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</si>
  <si>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</si>
  <si>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</si>
  <si>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</si>
  <si>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</si>
  <si>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</si>
  <si>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</si>
  <si>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</si>
  <si>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</si>
  <si>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</si>
  <si>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</si>
  <si>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</si>
  <si>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</si>
  <si>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</si>
  <si>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</si>
  <si>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</si>
  <si>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</si>
  <si>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</si>
  <si>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</si>
  <si>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</si>
  <si>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</si>
  <si>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</si>
  <si>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</si>
  <si>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</si>
  <si>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</si>
  <si>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</si>
  <si>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</si>
  <si>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</si>
  <si>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</si>
  <si>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</si>
  <si>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</si>
  <si>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</si>
  <si>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</si>
  <si>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</si>
  <si>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</si>
  <si>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</si>
  <si>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</si>
  <si>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</si>
  <si>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</si>
  <si>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</si>
  <si>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</si>
  <si>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</si>
  <si>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</si>
  <si>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</si>
  <si>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</si>
  <si>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</si>
  <si>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</si>
  <si>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</si>
  <si>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</si>
  <si>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</si>
  <si>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</si>
  <si>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</si>
  <si>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</si>
  <si>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</si>
  <si>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</si>
  <si>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</si>
  <si>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</si>
  <si>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</si>
  <si>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</si>
  <si>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</si>
  <si>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</si>
  <si>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</si>
  <si>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</si>
  <si>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</si>
  <si>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</si>
  <si>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</si>
  <si>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</si>
  <si>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</si>
  <si>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</si>
  <si>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</si>
  <si>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</si>
  <si>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</si>
  <si>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</si>
  <si>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</si>
  <si>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</si>
  <si>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</si>
  <si>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</si>
  <si>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</si>
  <si>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</si>
  <si>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</si>
  <si>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</si>
  <si>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</si>
  <si>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</si>
  <si>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</si>
  <si>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</si>
  <si>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</si>
  <si>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</si>
  <si>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</si>
  <si>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</si>
  <si>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</si>
  <si>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</si>
  <si>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</si>
  <si>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</si>
  <si>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</si>
  <si>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</si>
  <si>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</si>
  <si>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</si>
  <si>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</si>
  <si>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</si>
  <si>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</si>
  <si>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</si>
  <si>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</si>
  <si>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</si>
  <si>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</si>
  <si>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</si>
  <si>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</si>
  <si>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</si>
  <si>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</si>
  <si>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</si>
  <si>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</si>
  <si>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</si>
  <si>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</si>
  <si>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</si>
  <si>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</si>
  <si>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</si>
  <si>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</si>
  <si>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</si>
  <si>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</si>
  <si>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</si>
  <si>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</si>
  <si>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</si>
  <si>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</si>
  <si>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</si>
  <si>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</si>
  <si>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</si>
  <si>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</si>
  <si>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</si>
  <si>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</si>
  <si>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</si>
  <si>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</si>
  <si>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</si>
  <si>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</si>
  <si>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</si>
  <si>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</si>
  <si>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</si>
  <si>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</si>
  <si>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</si>
  <si>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</si>
  <si>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</si>
  <si>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</si>
  <si>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</si>
  <si>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</si>
  <si>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</si>
  <si>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</si>
  <si>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</si>
  <si>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</si>
  <si>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</si>
  <si>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</si>
  <si>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</si>
  <si>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</si>
  <si>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</si>
  <si>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</si>
  <si>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</si>
  <si>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</si>
  <si>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</si>
  <si>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</si>
  <si>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</si>
  <si>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</si>
  <si>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</si>
  <si>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</si>
  <si>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</si>
  <si>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</si>
  <si>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</si>
  <si>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</si>
  <si>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</si>
  <si>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</si>
  <si>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</si>
  <si>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</si>
  <si>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</si>
  <si>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</si>
  <si>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</si>
  <si>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</si>
  <si>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</si>
  <si>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</si>
  <si>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</si>
  <si>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</si>
  <si>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</si>
  <si>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</si>
  <si>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</si>
  <si>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</si>
  <si>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</si>
  <si>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</si>
  <si>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</si>
  <si>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</si>
  <si>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</si>
  <si>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</si>
  <si>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</si>
  <si>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</si>
  <si>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</si>
  <si>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</si>
  <si>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</si>
  <si>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</si>
  <si>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</si>
  <si>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</si>
  <si>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</si>
  <si>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</si>
  <si>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</si>
  <si>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</si>
  <si>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</si>
  <si>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</si>
  <si>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</si>
  <si>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</si>
  <si>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</si>
  <si>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</si>
  <si>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</si>
  <si>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</si>
  <si>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</si>
  <si>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</si>
  <si>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</si>
  <si>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</si>
  <si>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</si>
  <si>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</si>
  <si>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</si>
  <si>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</si>
  <si>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</si>
  <si>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</si>
  <si>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</si>
  <si>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</si>
  <si>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</si>
  <si>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</si>
  <si>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</si>
  <si>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</si>
  <si>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</si>
  <si>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</si>
  <si>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</si>
  <si>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</si>
  <si>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</si>
  <si>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</si>
  <si>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</si>
  <si>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</si>
  <si>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</si>
  <si>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</si>
  <si>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</si>
  <si>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</si>
  <si>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</si>
  <si>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</si>
  <si>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</si>
  <si>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</si>
  <si>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</si>
  <si>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</si>
  <si>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</si>
  <si>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</si>
  <si>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</si>
  <si>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</si>
  <si>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</si>
  <si>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</si>
  <si>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</si>
  <si>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</si>
  <si>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</si>
  <si>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</si>
  <si>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</si>
  <si>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</si>
  <si>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</si>
  <si>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</si>
  <si>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</si>
  <si>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</si>
  <si>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</si>
  <si>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</si>
  <si>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</si>
  <si>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</si>
  <si>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</si>
  <si>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</si>
  <si>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</si>
  <si>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</si>
  <si>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</si>
  <si>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</si>
  <si>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</si>
  <si>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</si>
  <si>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</si>
  <si>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</si>
  <si>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</si>
  <si>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</si>
  <si>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</si>
  <si>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</si>
  <si>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</si>
  <si>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</si>
  <si>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</si>
  <si>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</si>
  <si>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</si>
  <si>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</si>
  <si>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</si>
  <si>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</si>
  <si>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</si>
  <si>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</si>
  <si>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</si>
  <si>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</si>
  <si>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</si>
  <si>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</si>
  <si>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</si>
  <si>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</si>
  <si>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</si>
  <si>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</si>
  <si>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</si>
  <si>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</si>
  <si>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</si>
  <si>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</si>
  <si>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</si>
  <si>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</si>
  <si>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</si>
  <si>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</si>
  <si>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</si>
  <si>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</si>
  <si>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</si>
  <si>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</si>
  <si>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</si>
  <si>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</si>
  <si>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</si>
  <si>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</si>
  <si>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</si>
  <si>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</si>
  <si>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</si>
  <si>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</si>
  <si>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</si>
  <si>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</si>
  <si>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</si>
  <si>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</si>
  <si>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</si>
  <si>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</si>
  <si>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</si>
  <si>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</si>
  <si>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</si>
  <si>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</si>
  <si>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</si>
  <si>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</si>
  <si>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</si>
  <si>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</si>
  <si>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</si>
  <si>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</si>
  <si>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</si>
  <si>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</si>
  <si>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</si>
  <si>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</si>
  <si>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</si>
  <si>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</si>
  <si>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</si>
  <si>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</si>
  <si>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</si>
  <si>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</si>
  <si>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</si>
  <si>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</si>
  <si>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</si>
  <si>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</si>
  <si>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</si>
  <si>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</si>
  <si>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</si>
  <si>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</si>
  <si>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</si>
  <si>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</si>
  <si>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</si>
  <si>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</si>
  <si>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</si>
  <si>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</si>
  <si>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</si>
  <si>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</si>
  <si>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</si>
  <si>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</si>
  <si>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</si>
  <si>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</si>
  <si>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</si>
  <si>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</si>
  <si>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</si>
  <si>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</si>
  <si>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</si>
  <si>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</si>
  <si>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</si>
  <si>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</si>
  <si>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</si>
  <si>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</si>
  <si>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</si>
  <si>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</si>
  <si>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</si>
  <si>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</si>
  <si>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</si>
  <si>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</si>
  <si>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</si>
  <si>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</si>
  <si>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</si>
  <si>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</si>
  <si>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</si>
  <si>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</si>
  <si>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</si>
  <si>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</si>
  <si>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</si>
  <si>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</si>
  <si>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</si>
  <si>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</si>
  <si>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</si>
  <si>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</si>
  <si>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</si>
  <si>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</si>
  <si>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</si>
  <si>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</si>
  <si>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</si>
  <si>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</si>
  <si>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</si>
  <si>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</si>
  <si>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</si>
  <si>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</si>
  <si>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</si>
  <si>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</si>
  <si>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</si>
  <si>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</si>
  <si>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</si>
  <si>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</si>
  <si>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</si>
  <si>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</si>
  <si>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</si>
  <si>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</si>
  <si>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</si>
  <si>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</si>
  <si>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</si>
  <si>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</si>
  <si>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</si>
  <si>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</si>
  <si>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</si>
  <si>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</si>
  <si>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</si>
  <si>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</si>
  <si>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</si>
  <si>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</si>
  <si>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</si>
  <si>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</si>
  <si>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</si>
  <si>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</si>
  <si>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</si>
  <si>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</si>
  <si>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</si>
  <si>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</si>
  <si>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</si>
  <si>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</si>
  <si>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</si>
  <si>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</si>
  <si>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</si>
  <si>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</si>
  <si>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</si>
  <si>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</si>
  <si>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</si>
  <si>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</si>
  <si>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</si>
  <si>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</si>
  <si>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</si>
  <si>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</si>
  <si>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</si>
  <si>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</si>
  <si>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</si>
  <si>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</si>
  <si>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</si>
  <si>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</si>
  <si>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</si>
  <si>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</si>
  <si>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</si>
  <si>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</si>
  <si>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</si>
  <si>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</si>
  <si>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</si>
  <si>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</si>
  <si>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</si>
  <si>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</si>
  <si>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</si>
  <si>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</si>
  <si>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</si>
  <si>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</si>
  <si>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</si>
  <si>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</si>
  <si>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</si>
  <si>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</si>
  <si>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</si>
  <si>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</si>
  <si>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</si>
  <si>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</si>
  <si>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</si>
  <si>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</si>
  <si>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</si>
  <si>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</si>
  <si>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</si>
  <si>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</si>
  <si>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</si>
  <si>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</si>
  <si>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</si>
  <si>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</si>
  <si>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</si>
  <si>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</si>
  <si>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</si>
  <si>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</si>
  <si>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</si>
  <si>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</si>
  <si>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</si>
  <si>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</si>
  <si>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</si>
  <si>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</si>
  <si>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</si>
  <si>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</si>
  <si>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</si>
  <si>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</si>
  <si>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</si>
  <si>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</si>
  <si>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</si>
  <si>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</si>
  <si>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</si>
  <si>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</si>
  <si>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</si>
  <si>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</si>
  <si>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</si>
  <si>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</si>
  <si>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</si>
  <si>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</si>
  <si>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</si>
  <si>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</si>
  <si>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</si>
  <si>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</si>
  <si>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</si>
  <si>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</si>
  <si>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</si>
  <si>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</si>
  <si>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</si>
  <si>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</si>
  <si>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</si>
  <si>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</si>
  <si>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</si>
  <si>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</si>
  <si>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</si>
  <si>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</si>
  <si>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</si>
  <si>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</si>
  <si>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</si>
  <si>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</si>
  <si>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</si>
  <si>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</si>
  <si>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</si>
  <si>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</si>
  <si>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</si>
  <si>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</si>
  <si>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</si>
  <si>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</si>
  <si>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</si>
  <si>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</si>
  <si>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</si>
  <si>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</si>
  <si>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</si>
  <si>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</si>
  <si>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</si>
  <si>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</si>
  <si>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</si>
  <si>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</si>
  <si>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</si>
  <si>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</si>
  <si>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</si>
  <si>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</si>
  <si>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</si>
  <si>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</si>
  <si>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</si>
  <si>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</si>
  <si>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</si>
  <si>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</si>
  <si>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</si>
  <si>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</si>
  <si>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</si>
  <si>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</si>
  <si>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</si>
  <si>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</si>
  <si>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</si>
  <si>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</si>
  <si>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</si>
  <si>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</si>
  <si>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</si>
  <si>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</si>
  <si>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</si>
  <si>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</si>
  <si>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</si>
  <si>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</si>
  <si>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</si>
  <si>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</si>
  <si>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</si>
  <si>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</si>
  <si>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</si>
  <si>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</si>
  <si>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</si>
  <si>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</si>
  <si>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</si>
  <si>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</si>
  <si>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</si>
  <si>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</si>
  <si>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</si>
  <si>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</si>
  <si>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</si>
  <si>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</si>
  <si>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</si>
  <si>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</si>
  <si>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</si>
  <si>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</si>
  <si>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</si>
  <si>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</si>
  <si>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</si>
  <si>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</si>
  <si>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</si>
  <si>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</si>
  <si>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</si>
  <si>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</si>
  <si>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</si>
  <si>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</si>
  <si>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</si>
  <si>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</si>
  <si>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</si>
  <si>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</si>
  <si>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</si>
  <si>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</si>
  <si>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</si>
  <si>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</si>
  <si>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</si>
  <si>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</si>
  <si>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</si>
  <si>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</si>
  <si>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</si>
  <si>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</si>
  <si>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</si>
  <si>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</si>
  <si>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</si>
  <si>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</si>
  <si>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</si>
  <si>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</si>
  <si>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</si>
  <si>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</si>
  <si>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</si>
  <si>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</si>
  <si>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</si>
  <si>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</si>
  <si>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</si>
  <si>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</si>
  <si>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</si>
  <si>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</si>
  <si>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</si>
  <si>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</si>
  <si>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</si>
  <si>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</si>
  <si>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</si>
  <si>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</si>
  <si>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</si>
  <si>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</si>
  <si>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</si>
  <si>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</si>
  <si>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</si>
  <si>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</si>
  <si>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</si>
  <si>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</si>
  <si>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</si>
  <si>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</si>
  <si>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</si>
  <si>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</si>
  <si>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</si>
  <si>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</si>
  <si>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</si>
  <si>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</si>
  <si>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</si>
  <si>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</si>
  <si>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</si>
  <si>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</si>
  <si>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</si>
  <si>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</si>
  <si>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</si>
  <si>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</si>
  <si>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</si>
  <si>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</si>
  <si>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</si>
  <si>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</si>
  <si>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</si>
  <si>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</si>
  <si>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</si>
  <si>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</si>
  <si>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</si>
  <si>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</si>
  <si>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</si>
  <si>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</si>
  <si>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</si>
  <si>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</si>
  <si>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</si>
  <si>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</si>
  <si>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</si>
  <si>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</si>
  <si>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</si>
  <si>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</si>
  <si>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</si>
  <si>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</si>
  <si>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</si>
  <si>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</si>
  <si>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</si>
  <si>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</si>
  <si>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</si>
  <si>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</si>
  <si>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</si>
  <si>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</si>
  <si>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</si>
  <si>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</si>
  <si>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</si>
  <si>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</si>
  <si>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</si>
  <si>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</si>
  <si>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</si>
  <si>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</si>
  <si>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</si>
  <si>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</si>
  <si>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</si>
  <si>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</si>
  <si>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</si>
  <si>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</si>
  <si>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</si>
  <si>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</si>
  <si>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</si>
  <si>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</si>
  <si>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</si>
  <si>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</si>
  <si>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</si>
  <si>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</si>
  <si>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</si>
  <si>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</si>
  <si>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</si>
  <si>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</si>
  <si>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</si>
  <si>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</si>
  <si>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</si>
  <si>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</si>
  <si>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</si>
  <si>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</si>
  <si>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</si>
  <si>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</si>
  <si>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</si>
  <si>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</si>
  <si>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</si>
  <si>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</si>
  <si>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</si>
  <si>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</si>
  <si>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</si>
  <si>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</si>
  <si>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</si>
  <si>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</si>
  <si>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</si>
  <si>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</si>
  <si>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</si>
  <si>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</si>
  <si>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</si>
  <si>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</si>
  <si>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</si>
  <si>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</si>
  <si>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</si>
  <si>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</si>
  <si>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</si>
  <si>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</si>
  <si>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</si>
  <si>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</si>
  <si>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</si>
  <si>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</si>
  <si>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</si>
  <si>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</si>
  <si>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</si>
  <si>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</si>
  <si>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</si>
  <si>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</si>
  <si>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</si>
  <si>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</si>
  <si>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</si>
  <si>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</si>
  <si>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</si>
  <si>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</si>
  <si>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</si>
  <si>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</si>
  <si>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</si>
  <si>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</si>
  <si>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</si>
  <si>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</si>
  <si>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</si>
  <si>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</si>
  <si>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</si>
  <si>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</si>
  <si>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</si>
  <si>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</si>
  <si>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</si>
  <si>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</si>
  <si>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</si>
  <si>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</si>
  <si>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</si>
  <si>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</si>
  <si>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</si>
  <si>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</si>
  <si>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</si>
  <si>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</si>
  <si>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</si>
  <si>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</si>
  <si>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</si>
  <si>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</si>
  <si>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</si>
  <si>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</si>
  <si>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</si>
  <si>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</si>
  <si>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</si>
  <si>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</si>
  <si>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</si>
  <si>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</si>
  <si>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</si>
  <si>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</si>
  <si>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</si>
  <si>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</si>
  <si>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</si>
  <si>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</si>
  <si>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</si>
  <si>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</si>
  <si>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</si>
  <si>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</si>
  <si>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</si>
  <si>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</si>
  <si>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</si>
  <si>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</si>
  <si>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</si>
  <si>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</si>
  <si>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</si>
  <si>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</si>
  <si>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</si>
  <si>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</si>
  <si>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</si>
  <si>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</si>
  <si>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</si>
  <si>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</si>
  <si>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</si>
  <si>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</si>
  <si>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</si>
  <si>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</si>
  <si>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</si>
  <si>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</si>
  <si>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</si>
  <si>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</si>
  <si>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</si>
  <si>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</si>
  <si>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</si>
  <si>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</si>
  <si>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</si>
  <si>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</si>
  <si>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</si>
  <si>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</si>
  <si>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</si>
  <si>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</si>
  <si>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</si>
  <si>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</si>
  <si>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</si>
  <si>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</si>
  <si>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</si>
  <si>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</si>
  <si>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</si>
  <si>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</si>
  <si>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</si>
  <si>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</si>
  <si>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</si>
  <si>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</si>
  <si>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</si>
  <si>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</si>
  <si>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</si>
  <si>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</si>
  <si>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</si>
  <si>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</si>
  <si>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</si>
  <si>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</si>
  <si>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</si>
  <si>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</si>
  <si>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</si>
  <si>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</si>
  <si>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</si>
  <si>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</si>
  <si>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</si>
  <si>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</si>
  <si>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</si>
  <si>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</si>
  <si>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</si>
  <si>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</si>
  <si>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</si>
  <si>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</si>
  <si>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</si>
  <si>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</si>
  <si>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</si>
  <si>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</si>
  <si>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</si>
  <si>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</si>
  <si>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</si>
  <si>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</si>
  <si>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</si>
  <si>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</si>
  <si>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</si>
  <si>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</si>
  <si>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</si>
  <si>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</si>
  <si>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</si>
  <si>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</si>
  <si>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</si>
  <si>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</si>
  <si>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</si>
  <si>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</si>
  <si>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</si>
  <si>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</si>
  <si>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</si>
  <si>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</si>
  <si>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</si>
  <si>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</si>
  <si>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</si>
  <si>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</si>
  <si>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</si>
  <si>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</si>
  <si>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</si>
  <si>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</si>
  <si>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</si>
  <si>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</si>
  <si>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</si>
  <si>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</si>
  <si>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</si>
  <si>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</si>
  <si>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</si>
  <si>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</si>
  <si>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</si>
  <si>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</si>
  <si>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</si>
  <si>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</si>
  <si>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</si>
  <si>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</si>
  <si>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</si>
  <si>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</si>
  <si>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</si>
  <si>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</si>
  <si>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</si>
  <si>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</si>
  <si>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</si>
  <si>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</si>
  <si>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</si>
  <si>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</si>
  <si>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</si>
  <si>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</si>
  <si>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</si>
  <si>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</si>
  <si>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</si>
  <si>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</si>
  <si>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</si>
  <si>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</si>
  <si>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</si>
  <si>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</si>
  <si>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</si>
  <si>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</si>
  <si>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</si>
  <si>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</si>
  <si>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</si>
  <si>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</si>
  <si>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</si>
  <si>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</si>
  <si>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</si>
  <si>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</si>
  <si>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</si>
  <si>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</si>
  <si>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</si>
  <si>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</si>
  <si>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</si>
  <si>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</si>
  <si>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</si>
  <si>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</si>
  <si>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</si>
  <si>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</si>
  <si>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</si>
  <si>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</si>
  <si>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</si>
  <si>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</si>
  <si>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</si>
  <si>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</si>
  <si>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</si>
  <si>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</si>
  <si>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</si>
  <si>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</si>
  <si>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</si>
  <si>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</si>
  <si>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</si>
  <si>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</si>
  <si>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</si>
  <si>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</si>
  <si>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</si>
  <si>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</si>
  <si>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</si>
  <si>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</si>
  <si>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</si>
  <si>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</si>
  <si>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</si>
  <si>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</si>
  <si>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</si>
  <si>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</si>
  <si>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</si>
  <si>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</si>
  <si>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</si>
  <si>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</si>
  <si>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</si>
  <si>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</si>
  <si>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</si>
  <si>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</si>
  <si>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</si>
  <si>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</si>
  <si>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</si>
  <si>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</si>
  <si>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</si>
  <si>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</si>
  <si>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</si>
  <si>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</si>
  <si>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</si>
  <si>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</si>
  <si>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</si>
  <si>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</si>
  <si>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</si>
  <si>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</si>
  <si>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</si>
  <si>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</si>
  <si>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</si>
  <si>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</si>
  <si>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</si>
  <si>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</si>
  <si>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</si>
  <si>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</si>
  <si>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</si>
  <si>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</si>
  <si>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</si>
  <si>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</si>
  <si>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</si>
  <si>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</si>
  <si>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</si>
  <si>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</si>
  <si>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</si>
  <si>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</si>
  <si>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</si>
  <si>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</si>
  <si>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</si>
  <si>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</si>
  <si>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</si>
  <si>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</si>
  <si>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</si>
  <si>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</si>
  <si>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</si>
  <si>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</si>
  <si>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</si>
  <si>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</si>
  <si>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</si>
  <si>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</si>
  <si>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</si>
  <si>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</si>
  <si>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</si>
  <si>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</si>
  <si>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</si>
  <si>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</si>
  <si>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</si>
  <si>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</si>
  <si>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</si>
  <si>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</si>
  <si>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</si>
  <si>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</si>
  <si>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</si>
  <si>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</si>
  <si>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</si>
  <si>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</si>
  <si>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</si>
  <si>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</si>
  <si>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</si>
  <si>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</si>
  <si>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</si>
  <si>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</si>
  <si>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</si>
  <si>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</si>
  <si>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</si>
  <si>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</si>
  <si>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</si>
  <si>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</si>
  <si>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</si>
  <si>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</si>
  <si>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</si>
  <si>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</si>
  <si>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</si>
  <si>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</si>
  <si>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</si>
  <si>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</si>
  <si>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</si>
  <si>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</si>
  <si>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</si>
  <si>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</si>
  <si>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</si>
  <si>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</si>
  <si>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</si>
  <si>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</si>
  <si>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</si>
  <si>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</si>
  <si>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</si>
  <si>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</si>
  <si>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</si>
  <si>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</si>
  <si>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</si>
  <si>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</si>
  <si>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</si>
  <si>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</si>
  <si>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</si>
  <si>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</si>
  <si>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</si>
  <si>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</si>
  <si>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</si>
  <si>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</si>
  <si>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</si>
  <si>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</si>
  <si>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</si>
  <si>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</si>
  <si>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</si>
  <si>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</si>
  <si>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</si>
  <si>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</si>
  <si>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</si>
  <si>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</si>
  <si>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</si>
  <si>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</si>
  <si>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</si>
  <si>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</si>
  <si>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</si>
  <si>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</si>
  <si>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</si>
  <si>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</si>
  <si>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</si>
  <si>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</si>
  <si>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</si>
  <si>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</si>
  <si>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</si>
  <si>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</si>
  <si>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</si>
  <si>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</si>
  <si>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</si>
  <si>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</si>
  <si>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</si>
  <si>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</si>
  <si>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</si>
  <si>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</si>
  <si>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</si>
  <si>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</si>
  <si>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</si>
  <si>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</si>
  <si>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</si>
  <si>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</si>
  <si>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</si>
  <si>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</si>
  <si>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</si>
  <si>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</si>
  <si>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</si>
  <si>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</si>
  <si>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</si>
  <si>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</si>
  <si>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</si>
  <si>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</si>
  <si>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</si>
  <si>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</si>
  <si>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</si>
  <si>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</si>
  <si>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</si>
  <si>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</si>
  <si>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</si>
  <si>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</si>
  <si>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</si>
  <si>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</si>
  <si>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</si>
  <si>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</si>
  <si>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</si>
  <si>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</si>
  <si>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</si>
  <si>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</si>
  <si>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</si>
  <si>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</si>
  <si>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</si>
  <si>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</si>
  <si>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</si>
  <si>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</si>
  <si>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</si>
  <si>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</si>
  <si>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</si>
  <si>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</si>
  <si>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</si>
  <si>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</si>
  <si>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</si>
  <si>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</si>
  <si>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</si>
  <si>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</si>
  <si>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</si>
  <si>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</si>
  <si>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</si>
  <si>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</si>
  <si>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</si>
  <si>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</si>
  <si>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</si>
  <si>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</si>
  <si>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</si>
  <si>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</si>
  <si>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</si>
  <si>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</si>
  <si>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</si>
  <si>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</si>
  <si>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</si>
  <si>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</si>
  <si>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</si>
  <si>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</si>
  <si>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</si>
  <si>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</si>
  <si>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</si>
  <si>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</si>
  <si>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</si>
  <si>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</si>
  <si>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</si>
  <si>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</si>
  <si>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</si>
  <si>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</si>
  <si>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</si>
  <si>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</si>
  <si>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</si>
  <si>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</si>
  <si>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</si>
  <si>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</si>
  <si>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</si>
  <si>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</si>
  <si>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</si>
  <si>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</si>
  <si>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</si>
  <si>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</si>
  <si>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</si>
  <si>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</si>
  <si>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</si>
  <si>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</si>
  <si>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</si>
  <si>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</si>
  <si>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</si>
  <si>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</si>
  <si>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</si>
  <si>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</si>
  <si>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</si>
  <si>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</si>
  <si>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</si>
  <si>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</si>
  <si>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</si>
  <si>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</si>
  <si>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</si>
  <si>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</si>
  <si>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</si>
  <si>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</si>
  <si>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</si>
  <si>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</si>
  <si>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</si>
  <si>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</si>
  <si>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</si>
  <si>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</si>
  <si>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</si>
  <si>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</si>
  <si>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</si>
  <si>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</si>
  <si>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</si>
  <si>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</si>
  <si>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</si>
  <si>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</si>
  <si>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</si>
  <si>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</si>
  <si>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</si>
  <si>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</si>
  <si>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</si>
  <si>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</si>
  <si>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</si>
  <si>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</si>
  <si>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</si>
  <si>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</si>
  <si>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</si>
  <si>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</si>
  <si>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</si>
  <si>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</si>
  <si>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</si>
  <si>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</si>
  <si>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</si>
  <si>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</si>
  <si>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</si>
  <si>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</si>
  <si>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</si>
  <si>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</si>
  <si>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</si>
  <si>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</si>
  <si>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</si>
  <si>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</si>
  <si>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</si>
  <si>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</si>
  <si>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</si>
  <si>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</si>
  <si>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</si>
  <si>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</si>
  <si>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</si>
  <si>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</si>
  <si>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</si>
  <si>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</si>
  <si>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</si>
  <si>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</si>
  <si>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</si>
  <si>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</si>
  <si>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</si>
  <si>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</si>
  <si>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</si>
  <si>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</si>
  <si>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</si>
  <si>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</si>
  <si>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</si>
  <si>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</si>
  <si>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</si>
  <si>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</si>
  <si>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</si>
  <si>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</si>
  <si>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</si>
  <si>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</si>
  <si>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</si>
  <si>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</si>
  <si>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</si>
  <si>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</si>
  <si>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</si>
  <si>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</si>
  <si>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</si>
  <si>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</si>
  <si>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</si>
  <si>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</si>
  <si>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</si>
  <si>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</si>
  <si>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</si>
  <si>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</si>
  <si>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</si>
  <si>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</si>
  <si>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</si>
  <si>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</si>
  <si>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</si>
  <si>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</si>
  <si>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</si>
  <si>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</si>
  <si>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</si>
  <si>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</si>
  <si>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</si>
  <si>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</si>
  <si>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</si>
  <si>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</si>
  <si>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</si>
  <si>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</si>
  <si>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</si>
  <si>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</si>
  <si>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</si>
  <si>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</si>
  <si>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</si>
  <si>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</si>
  <si>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</si>
  <si>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</si>
  <si>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</si>
  <si>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</si>
  <si>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</si>
  <si>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</si>
  <si>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</si>
  <si>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</si>
  <si>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</si>
  <si>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</si>
  <si>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</si>
  <si>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</si>
  <si>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</si>
  <si>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</si>
  <si>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</si>
  <si>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</si>
  <si>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</si>
  <si>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</si>
  <si>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</si>
  <si>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</si>
  <si>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</si>
  <si>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</si>
  <si>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</si>
  <si>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</si>
  <si>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</si>
  <si>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</si>
  <si>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</si>
  <si>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</si>
  <si>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</si>
  <si>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</si>
  <si>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</si>
  <si>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</si>
  <si>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</si>
  <si>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</si>
  <si>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</si>
  <si>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</si>
  <si>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</si>
  <si>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</si>
  <si>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</si>
  <si>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</si>
  <si>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</si>
  <si>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</si>
  <si>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</si>
  <si>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</si>
  <si>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</si>
  <si>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</si>
  <si>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</si>
  <si>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</si>
  <si>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</si>
  <si>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</si>
  <si>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</si>
  <si>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</si>
  <si>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</si>
  <si>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</si>
  <si>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</si>
  <si>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</si>
  <si>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</si>
  <si>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</si>
  <si>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</si>
  <si>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</si>
  <si>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</si>
  <si>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</si>
  <si>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</si>
  <si>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</si>
  <si>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</si>
  <si>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</si>
  <si>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</si>
  <si>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</si>
  <si>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</si>
  <si>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</si>
  <si>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</si>
  <si>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</si>
  <si>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</si>
  <si>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</si>
  <si>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</si>
  <si>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</si>
  <si>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</si>
  <si>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</si>
  <si>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</si>
  <si>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</si>
  <si>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</si>
  <si>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</si>
  <si>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</si>
  <si>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</si>
  <si>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</si>
  <si>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</si>
  <si>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</si>
  <si>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</si>
  <si>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</si>
  <si>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</si>
  <si>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</si>
  <si>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</si>
  <si>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</si>
  <si>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</si>
  <si>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</si>
  <si>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</si>
  <si>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</si>
  <si>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</si>
  <si>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</si>
  <si>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</si>
  <si>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</si>
  <si>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</si>
  <si>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</si>
  <si>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</si>
  <si>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</si>
  <si>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</si>
  <si>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</si>
  <si>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</si>
  <si>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</si>
  <si>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</si>
  <si>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</si>
  <si>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</si>
  <si>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</si>
  <si>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</si>
  <si>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</si>
  <si>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</si>
  <si>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</si>
  <si>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</si>
  <si>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</si>
  <si>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</si>
  <si>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</si>
  <si>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</si>
  <si>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</si>
  <si>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</si>
  <si>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</si>
  <si>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</si>
  <si>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</si>
  <si>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</si>
  <si>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</si>
  <si>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</si>
  <si>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</si>
  <si>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</si>
  <si>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</si>
  <si>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</si>
  <si>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</si>
  <si>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</si>
  <si>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</si>
  <si>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</si>
  <si>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</si>
  <si>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</si>
  <si>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</si>
  <si>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</si>
  <si>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</si>
  <si>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</si>
  <si>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</si>
  <si>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</si>
  <si>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</si>
  <si>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</si>
  <si>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</si>
  <si>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</si>
  <si>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</si>
  <si>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</si>
  <si>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</si>
  <si>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</si>
  <si>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</si>
  <si>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</si>
  <si>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</si>
  <si>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</si>
  <si>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</si>
  <si>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</si>
  <si>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</si>
  <si>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</si>
  <si>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</si>
  <si>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</si>
  <si>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</si>
  <si>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</si>
  <si>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</si>
  <si>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</si>
  <si>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</si>
  <si>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</si>
  <si>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</si>
  <si>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</si>
  <si>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</si>
  <si>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</si>
  <si>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</si>
  <si>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</si>
  <si>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</si>
  <si>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</si>
  <si>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</si>
  <si>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</si>
  <si>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</si>
  <si>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</si>
  <si>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</si>
  <si>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</si>
  <si>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</si>
  <si>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</si>
  <si>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</si>
  <si>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</si>
  <si>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</si>
  <si>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</si>
  <si>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</si>
  <si>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</si>
  <si>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</si>
  <si>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</si>
  <si>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</si>
  <si>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</si>
  <si>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</si>
  <si>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</si>
  <si>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</si>
  <si>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</si>
  <si>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</si>
  <si>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</si>
  <si>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</si>
  <si>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</si>
  <si>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</si>
  <si>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</si>
  <si>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</si>
  <si>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</si>
  <si>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</si>
  <si>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</si>
  <si>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</si>
  <si>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</si>
  <si>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</si>
  <si>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</si>
  <si>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</si>
  <si>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</si>
  <si>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</si>
  <si>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</si>
  <si>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</si>
  <si>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</si>
  <si>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</si>
  <si>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</si>
  <si>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</si>
  <si>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</si>
  <si>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</si>
  <si>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</si>
  <si>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</si>
  <si>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</si>
  <si>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</si>
  <si>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</si>
  <si>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</si>
  <si>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</si>
  <si>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</si>
  <si>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</si>
  <si>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</si>
  <si>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</si>
  <si>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</si>
  <si>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</si>
  <si>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</si>
  <si>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</si>
  <si>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</si>
  <si>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</si>
  <si>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</si>
  <si>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</si>
  <si>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</si>
  <si>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</si>
  <si>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</si>
  <si>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</si>
  <si>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</si>
  <si>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</si>
  <si>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</si>
  <si>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</si>
  <si>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</si>
  <si>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</si>
  <si>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</si>
  <si>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</si>
  <si>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</si>
  <si>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</si>
  <si>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</si>
  <si>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</si>
  <si>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</si>
  <si>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</si>
  <si>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</si>
  <si>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</si>
  <si>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</si>
  <si>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</si>
  <si>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</si>
  <si>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</si>
  <si>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</si>
  <si>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</si>
  <si>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</si>
  <si>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</si>
  <si>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</si>
  <si>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</si>
  <si>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</si>
  <si>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</si>
  <si>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</si>
  <si>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</si>
  <si>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</si>
  <si>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</si>
  <si>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</si>
  <si>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</si>
  <si>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</si>
  <si>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</si>
  <si>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</si>
  <si>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</si>
  <si>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</si>
  <si>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</si>
  <si>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</si>
  <si>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</si>
  <si>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</si>
  <si>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</si>
  <si>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</si>
  <si>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</si>
  <si>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</si>
  <si>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</si>
  <si>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</si>
  <si>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</si>
  <si>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</si>
  <si>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</si>
  <si>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</si>
  <si>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</si>
  <si>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</si>
  <si>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</si>
  <si>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</si>
  <si>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</si>
  <si>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</si>
  <si>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</si>
  <si>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</si>
  <si>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</si>
  <si>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</si>
  <si>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</si>
  <si>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</si>
  <si>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</si>
  <si>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</si>
  <si>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</si>
  <si>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</si>
  <si>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</si>
  <si>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</si>
  <si>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</si>
  <si>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</si>
  <si>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</si>
  <si>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</si>
  <si>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</si>
  <si>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</si>
  <si>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</si>
  <si>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</si>
  <si>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</si>
  <si>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</si>
  <si>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</si>
  <si>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</si>
  <si>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</si>
  <si>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</si>
  <si>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</si>
  <si>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</si>
  <si>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</si>
  <si>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</si>
  <si>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</si>
  <si>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</si>
  <si>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</si>
  <si>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</si>
  <si>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</si>
  <si>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</si>
  <si>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</si>
  <si>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</si>
  <si>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</si>
  <si>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</si>
  <si>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</si>
  <si>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</si>
  <si>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</si>
  <si>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</si>
  <si>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</si>
  <si>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</si>
  <si>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</si>
  <si>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</si>
  <si>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</si>
  <si>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</si>
  <si>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</si>
  <si>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</si>
  <si>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</si>
  <si>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</si>
  <si>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</si>
  <si>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</si>
  <si>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</si>
  <si>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</si>
  <si>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</si>
  <si>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</si>
  <si>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</si>
  <si>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</si>
  <si>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</si>
  <si>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</si>
  <si>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</si>
  <si>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</si>
  <si>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</si>
  <si>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</si>
  <si>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</si>
  <si>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</si>
  <si>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</si>
  <si>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</si>
  <si>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</si>
  <si>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</si>
  <si>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</si>
  <si>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</si>
  <si>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</si>
  <si>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</si>
  <si>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</si>
  <si>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</si>
  <si>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</si>
  <si>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</si>
  <si>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</si>
  <si>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</si>
  <si>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</si>
  <si>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</si>
  <si>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</si>
  <si>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</si>
  <si>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</si>
  <si>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</si>
  <si>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</si>
  <si>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</si>
  <si>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</si>
  <si>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</si>
  <si>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</si>
  <si>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</si>
  <si>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</si>
  <si>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</si>
  <si>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</si>
  <si>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</si>
  <si>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</si>
  <si>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</si>
  <si>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</si>
  <si>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</si>
  <si>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</si>
  <si>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</si>
  <si>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</si>
  <si>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</si>
  <si>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</si>
  <si>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</si>
  <si>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</si>
  <si>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</si>
  <si>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</si>
  <si>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</si>
  <si>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</si>
  <si>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</si>
  <si>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</si>
  <si>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</si>
  <si>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</si>
  <si>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</si>
  <si>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</si>
  <si>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</si>
  <si>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</si>
  <si>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</si>
  <si>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</si>
  <si>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</si>
  <si>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</si>
  <si>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</si>
  <si>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</si>
  <si>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</si>
  <si>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</si>
  <si>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</si>
  <si>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</si>
  <si>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</si>
  <si>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</si>
  <si>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</si>
  <si>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</si>
  <si>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</si>
  <si>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</si>
  <si>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</si>
  <si>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</si>
  <si>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</si>
  <si>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</si>
  <si>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</si>
  <si>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</si>
  <si>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</si>
  <si>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</si>
  <si>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</si>
  <si>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</si>
  <si>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</si>
  <si>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</si>
  <si>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</si>
  <si>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</si>
  <si>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</si>
  <si>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</si>
  <si>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</si>
  <si>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</si>
  <si>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</si>
  <si>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</si>
  <si>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</si>
  <si>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</si>
  <si>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</si>
  <si>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</si>
  <si>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</si>
  <si>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</si>
  <si>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</si>
  <si>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</si>
  <si>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</si>
  <si>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</si>
  <si>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</si>
  <si>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</si>
  <si>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</si>
  <si>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</si>
  <si>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</si>
  <si>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</si>
  <si>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</si>
  <si>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</si>
  <si>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</si>
  <si>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</si>
  <si>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</si>
  <si>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</si>
  <si>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</si>
  <si>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</si>
  <si>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</si>
  <si>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</si>
  <si>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</si>
  <si>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</si>
  <si>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</si>
  <si>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</si>
  <si>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</si>
  <si>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</si>
  <si>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</si>
  <si>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</si>
  <si>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</si>
  <si>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</si>
  <si>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</si>
  <si>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</si>
  <si>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</si>
  <si>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</si>
  <si>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</si>
  <si>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</si>
  <si>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</si>
  <si>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</si>
  <si>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</si>
  <si>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</si>
  <si>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</si>
  <si>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</si>
  <si>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</si>
  <si>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</si>
  <si>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</si>
  <si>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</si>
  <si>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</si>
  <si>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</si>
  <si>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</si>
  <si>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</si>
  <si>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</si>
  <si>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</si>
  <si>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</si>
  <si>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</si>
  <si>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</si>
  <si>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</si>
  <si>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</si>
  <si>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</si>
  <si>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</si>
  <si>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</si>
  <si>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</si>
  <si>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</si>
  <si>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</si>
  <si>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</si>
  <si>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</si>
  <si>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</si>
  <si>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</si>
  <si>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</si>
  <si>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</si>
  <si>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</si>
  <si>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</si>
  <si>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</si>
  <si>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</si>
  <si>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</si>
  <si>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</si>
  <si>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</si>
  <si>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</si>
  <si>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</si>
  <si>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</si>
  <si>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</si>
  <si>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</si>
  <si>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</si>
  <si>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</si>
  <si>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</si>
  <si>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</si>
  <si>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</si>
  <si>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</si>
  <si>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</si>
  <si>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</si>
  <si>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</si>
  <si>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</si>
  <si>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</si>
  <si>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</si>
  <si>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</si>
  <si>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</si>
  <si>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</si>
  <si>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</si>
  <si>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</si>
  <si>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</si>
  <si>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</si>
  <si>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</si>
  <si>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</si>
  <si>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</si>
  <si>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</si>
  <si>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</si>
  <si>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</si>
  <si>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</si>
  <si>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</si>
  <si>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</si>
  <si>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</si>
  <si>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</si>
  <si>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</si>
  <si>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</si>
  <si>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</si>
  <si>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</si>
  <si>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</si>
  <si>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</si>
  <si>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</si>
  <si>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</si>
  <si>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</si>
  <si>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</si>
  <si>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</si>
  <si>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</si>
  <si>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</si>
  <si>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</si>
  <si>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</si>
  <si>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</si>
  <si>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</si>
  <si>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</si>
  <si>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</si>
  <si>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</si>
  <si>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</si>
  <si>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</si>
  <si>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</si>
  <si>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</si>
  <si>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</si>
  <si>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</si>
  <si>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</si>
  <si>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</si>
  <si>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</si>
  <si>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</si>
  <si>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</si>
  <si>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</si>
  <si>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</si>
  <si>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</si>
  <si>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</si>
  <si>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</si>
  <si>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</si>
  <si>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</si>
  <si>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</si>
  <si>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</si>
  <si>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</si>
  <si>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</si>
  <si>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</si>
  <si>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</si>
  <si>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</si>
  <si>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</si>
  <si>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</si>
  <si>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</si>
  <si>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</si>
  <si>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</si>
  <si>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</si>
  <si>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</si>
  <si>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</si>
  <si>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</si>
  <si>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</si>
  <si>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</si>
  <si>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</si>
  <si>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</si>
  <si>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</si>
  <si>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</si>
  <si>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</si>
  <si>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</si>
  <si>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</si>
  <si>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</si>
  <si>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</si>
  <si>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</si>
  <si>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</si>
  <si>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</si>
  <si>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</si>
  <si>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</si>
  <si>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</si>
  <si>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</si>
  <si>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</si>
  <si>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</si>
  <si>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</si>
  <si>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</si>
  <si>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</si>
  <si>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</si>
  <si>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</si>
  <si>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</si>
  <si>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</si>
  <si>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</si>
  <si>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</si>
  <si>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</si>
  <si>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</si>
  <si>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</si>
  <si>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</si>
  <si>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</si>
  <si>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</si>
  <si>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</si>
  <si>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</si>
  <si>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</si>
  <si>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</si>
  <si>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</si>
  <si>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</si>
  <si>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</si>
  <si>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</si>
  <si>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</si>
  <si>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</si>
  <si>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</si>
  <si>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</si>
  <si>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</si>
  <si>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</si>
  <si>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</si>
  <si>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</si>
  <si>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</si>
  <si>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</si>
  <si>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</si>
  <si>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</si>
  <si>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</si>
  <si>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</si>
  <si>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</si>
  <si>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</si>
  <si>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</si>
  <si>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</si>
  <si>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</si>
  <si>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</si>
  <si>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</si>
  <si>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</si>
  <si>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</si>
  <si>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</si>
  <si>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</si>
  <si>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</si>
  <si>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</si>
  <si>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</si>
  <si>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</si>
  <si>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</si>
  <si>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</si>
  <si>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</si>
  <si>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</si>
  <si>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</si>
  <si>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</si>
  <si>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</si>
  <si>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</si>
  <si>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</si>
  <si>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</si>
  <si>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</si>
  <si>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</si>
  <si>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</si>
  <si>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</si>
  <si>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</si>
  <si>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</si>
  <si>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</si>
  <si>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</si>
  <si>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</si>
  <si>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</si>
  <si>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</si>
  <si>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</si>
  <si>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</si>
  <si>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</si>
  <si>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</si>
  <si>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</si>
  <si>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</si>
  <si>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</si>
  <si>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</si>
  <si>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</si>
  <si>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</si>
  <si>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</si>
  <si>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</si>
  <si>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</si>
  <si>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</si>
  <si>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</si>
  <si>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</si>
  <si>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</si>
  <si>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</si>
  <si>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</si>
  <si>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</si>
  <si>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</si>
  <si>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</si>
  <si>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</si>
  <si>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</si>
  <si>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</si>
  <si>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</si>
  <si>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</si>
  <si>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</si>
  <si>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</si>
  <si>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</si>
  <si>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</si>
  <si>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</si>
  <si>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</si>
  <si>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</si>
  <si>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</si>
  <si>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</si>
  <si>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</si>
  <si>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</si>
  <si>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</si>
  <si>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</si>
  <si>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</si>
  <si>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</si>
  <si>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</si>
  <si>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</si>
  <si>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</si>
  <si>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</si>
  <si>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</si>
  <si>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</si>
  <si>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</si>
  <si>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</si>
  <si>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</si>
  <si>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</si>
  <si>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</si>
  <si>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</si>
  <si>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</si>
  <si>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</si>
  <si>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</si>
  <si>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</si>
  <si>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</si>
  <si>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</si>
  <si>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</si>
  <si>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</si>
  <si>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</si>
  <si>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</si>
  <si>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</si>
  <si>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</si>
  <si>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</si>
  <si>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</si>
  <si>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</si>
  <si>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</si>
  <si>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</si>
  <si>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</si>
  <si>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</si>
  <si>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</si>
  <si>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</si>
  <si>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</si>
  <si>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</si>
  <si>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</si>
  <si>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</si>
  <si>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</si>
  <si>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</si>
  <si>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</si>
  <si>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</si>
  <si>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</si>
  <si>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</si>
  <si>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</si>
  <si>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</si>
  <si>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</si>
  <si>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</si>
  <si>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</si>
  <si>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</si>
  <si>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</si>
  <si>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</si>
  <si>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</si>
  <si>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</si>
  <si>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</si>
  <si>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</si>
  <si>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</si>
  <si>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</si>
  <si>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</si>
  <si>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</si>
  <si>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</si>
  <si>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</si>
  <si>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</si>
  <si>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</si>
  <si>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</si>
  <si>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</si>
  <si>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</si>
  <si>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</si>
  <si>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</si>
  <si>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</si>
  <si>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</si>
  <si>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</si>
  <si>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</si>
  <si>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</si>
  <si>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</si>
  <si>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</si>
  <si>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</si>
  <si>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</si>
  <si>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</si>
  <si>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</si>
  <si>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</si>
  <si>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</si>
  <si>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</si>
  <si>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</si>
  <si>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</si>
  <si>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</si>
  <si>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</si>
  <si>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</si>
  <si>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</si>
  <si>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</si>
  <si>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</si>
  <si>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</si>
  <si>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</si>
  <si>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</si>
  <si>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</si>
  <si>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</si>
  <si>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</si>
  <si>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</si>
  <si>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</si>
  <si>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</si>
  <si>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</si>
  <si>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</si>
  <si>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</si>
  <si>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</si>
  <si>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</si>
  <si>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</si>
  <si>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</si>
  <si>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</si>
  <si>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</si>
  <si>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</si>
  <si>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</si>
  <si>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</si>
  <si>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</si>
  <si>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</si>
  <si>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</si>
  <si>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</si>
  <si>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</si>
  <si>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</si>
  <si>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</si>
  <si>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</si>
  <si>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</si>
  <si>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</si>
  <si>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</si>
  <si>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</si>
  <si>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</si>
  <si>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</si>
  <si>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</si>
  <si>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</si>
  <si>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</si>
  <si>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</si>
  <si>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</si>
  <si>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</si>
  <si>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</si>
  <si>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</si>
  <si>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</si>
  <si>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</si>
  <si>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</si>
  <si>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</si>
  <si>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</si>
  <si>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</si>
  <si>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</si>
  <si>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</si>
  <si>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</si>
  <si>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</si>
  <si>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</si>
  <si>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</si>
  <si>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</si>
  <si>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</si>
  <si>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</si>
  <si>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</si>
  <si>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</si>
  <si>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</si>
  <si>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</si>
  <si>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</si>
  <si>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</si>
  <si>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</si>
  <si>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</si>
  <si>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</si>
  <si>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</si>
  <si>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</si>
  <si>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</si>
  <si>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</si>
  <si>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</si>
  <si>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</si>
  <si>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</si>
  <si>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</si>
  <si>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</si>
  <si>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</si>
  <si>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</si>
  <si>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</si>
  <si>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</si>
  <si>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</si>
  <si>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</si>
  <si>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</si>
  <si>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</si>
  <si>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</si>
  <si>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</si>
  <si>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</si>
  <si>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</si>
  <si>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</si>
  <si>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</si>
  <si>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</si>
  <si>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</si>
  <si>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</si>
  <si>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</si>
  <si>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</si>
  <si>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</si>
  <si>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</si>
  <si>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</si>
  <si>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</si>
  <si>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</si>
  <si>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</si>
  <si>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</si>
  <si>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</si>
  <si>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</si>
  <si>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</si>
  <si>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</si>
  <si>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</si>
  <si>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</si>
  <si>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</si>
  <si>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</si>
  <si>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</si>
  <si>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</si>
  <si>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</si>
  <si>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</si>
  <si>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</si>
  <si>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</si>
  <si>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</si>
  <si>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</si>
  <si>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</si>
  <si>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</si>
  <si>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</si>
  <si>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</si>
  <si>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</si>
  <si>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</si>
  <si>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</si>
  <si>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</si>
  <si>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</si>
  <si>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</si>
  <si>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</si>
  <si>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</si>
  <si>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</si>
  <si>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</si>
  <si>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</si>
  <si>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</si>
  <si>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</si>
  <si>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</si>
  <si>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</si>
  <si>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</si>
  <si>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</si>
  <si>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</si>
  <si>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</si>
  <si>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</si>
  <si>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</si>
  <si>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</si>
  <si>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</si>
  <si>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</si>
  <si>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</si>
  <si>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</si>
  <si>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</si>
  <si>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</si>
  <si>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</si>
  <si>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</si>
  <si>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</si>
  <si>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</si>
  <si>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</si>
  <si>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</si>
  <si>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</si>
  <si>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</si>
  <si>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</si>
  <si>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</si>
  <si>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</si>
  <si>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</si>
  <si>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</si>
  <si>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</si>
  <si>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</si>
  <si>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</si>
  <si>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</si>
  <si>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</si>
  <si>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</si>
  <si>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</si>
  <si>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</si>
  <si>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</si>
  <si>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</si>
  <si>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</si>
  <si>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</si>
  <si>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</si>
  <si>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</si>
  <si>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</si>
  <si>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</si>
  <si>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</si>
  <si>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</si>
  <si>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</si>
  <si>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</si>
  <si>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</si>
  <si>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</si>
  <si>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</si>
  <si>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</si>
  <si>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</si>
  <si>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</si>
  <si>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</si>
  <si>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</si>
  <si>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</si>
  <si>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</si>
  <si>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</si>
  <si>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</si>
  <si>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</si>
  <si>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</si>
  <si>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</si>
  <si>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</si>
  <si>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</si>
  <si>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</si>
  <si>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</si>
  <si>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</si>
  <si>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</si>
  <si>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</si>
  <si>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</si>
  <si>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</si>
  <si>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</si>
  <si>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</si>
  <si>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</si>
  <si>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</si>
  <si>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</si>
  <si>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</si>
  <si>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</si>
  <si>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</si>
  <si>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</si>
  <si>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</si>
  <si>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</si>
  <si>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</si>
  <si>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</si>
  <si>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</si>
  <si>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</si>
  <si>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</si>
  <si>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</si>
  <si>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</si>
  <si>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</si>
  <si>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</si>
  <si>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</si>
  <si>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</si>
  <si>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</si>
  <si>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</si>
  <si>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</si>
  <si>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</si>
  <si>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</si>
  <si>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</si>
  <si>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</si>
  <si>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</si>
  <si>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</si>
  <si>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</si>
  <si>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</si>
  <si>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</si>
  <si>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</si>
  <si>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</si>
  <si>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</si>
  <si>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</si>
  <si>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</si>
  <si>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</si>
  <si>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</si>
  <si>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</si>
  <si>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</si>
  <si>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</si>
  <si>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</si>
  <si>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</si>
  <si>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</si>
  <si>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</si>
  <si>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</si>
  <si>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</si>
  <si>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</si>
  <si>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</si>
  <si>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</si>
  <si>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</si>
  <si>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</si>
  <si>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</si>
  <si>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</si>
  <si>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</si>
  <si>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</si>
  <si>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</si>
  <si>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</si>
  <si>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</si>
  <si>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</si>
  <si>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</si>
  <si>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</si>
  <si>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</si>
  <si>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</si>
  <si>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</si>
  <si>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</si>
  <si>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</si>
  <si>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</si>
  <si>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</si>
  <si>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</si>
  <si>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</si>
  <si>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</si>
  <si>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</si>
  <si>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</si>
  <si>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</si>
  <si>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</si>
  <si>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</si>
  <si>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</si>
  <si>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</si>
  <si>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</si>
  <si>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</si>
  <si>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</si>
  <si>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</si>
  <si>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</si>
  <si>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</si>
  <si>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</si>
  <si>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</si>
  <si>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</si>
  <si>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</si>
  <si>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</si>
  <si>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</si>
  <si>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</si>
  <si>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</si>
  <si>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</si>
  <si>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</si>
  <si>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</si>
  <si>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</si>
  <si>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</si>
  <si>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</si>
  <si>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</si>
  <si>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</si>
  <si>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</si>
  <si>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</si>
  <si>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</si>
  <si>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</si>
  <si>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</si>
  <si>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</si>
  <si>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</si>
  <si>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</si>
  <si>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</si>
  <si>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</si>
  <si>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</si>
  <si>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</si>
  <si>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</si>
  <si>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</si>
  <si>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</si>
  <si>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</si>
  <si>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</si>
  <si>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</si>
  <si>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</si>
  <si>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</si>
  <si>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</si>
  <si>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</si>
  <si>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</si>
  <si>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</si>
  <si>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</si>
  <si>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</si>
  <si>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</si>
  <si>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</si>
  <si>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</si>
  <si>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</si>
  <si>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</si>
  <si>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</si>
  <si>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</si>
  <si>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</si>
  <si>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</si>
  <si>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</si>
  <si>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</si>
  <si>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</si>
  <si>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</si>
  <si>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</si>
  <si>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</si>
  <si>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</si>
  <si>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</si>
  <si>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</si>
  <si>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</si>
  <si>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</si>
  <si>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</si>
  <si>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</si>
  <si>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</si>
  <si>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</si>
  <si>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</si>
  <si>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</si>
  <si>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</si>
  <si>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</si>
  <si>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</si>
  <si>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</si>
  <si>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</si>
  <si>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</si>
  <si>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</si>
  <si>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</si>
  <si>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</si>
  <si>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</si>
  <si>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</si>
  <si>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</si>
  <si>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</si>
  <si>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</si>
  <si>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</si>
  <si>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</si>
  <si>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</si>
  <si>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</si>
  <si>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</si>
  <si>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</si>
  <si>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</si>
  <si>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</si>
  <si>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</si>
  <si>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</si>
  <si>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</si>
  <si>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</si>
  <si>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</si>
  <si>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</si>
  <si>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</si>
  <si>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</si>
  <si>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</si>
  <si>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</si>
  <si>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</si>
  <si>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</si>
  <si>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</si>
  <si>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</si>
  <si>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</si>
  <si>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</si>
  <si>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</si>
  <si>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</si>
  <si>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</si>
  <si>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</si>
  <si>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</si>
  <si>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</si>
  <si>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</si>
  <si>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</si>
  <si>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</si>
  <si>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</si>
  <si>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</si>
  <si>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</si>
  <si>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</si>
  <si>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</si>
  <si>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</si>
  <si>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</si>
  <si>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</si>
  <si>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</si>
  <si>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</si>
  <si>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</si>
  <si>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</si>
  <si>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</si>
  <si>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</si>
  <si>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</si>
  <si>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</si>
  <si>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</si>
  <si>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</si>
  <si>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</si>
  <si>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</si>
  <si>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</si>
  <si>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</si>
  <si>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</si>
  <si>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</si>
  <si>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</si>
  <si>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</si>
  <si>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</si>
  <si>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</si>
  <si>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</si>
  <si>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</si>
  <si>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</si>
  <si>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</si>
  <si>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</si>
  <si>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</si>
  <si>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</si>
  <si>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</si>
  <si>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</si>
  <si>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</si>
  <si>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</si>
  <si>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</si>
  <si>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</si>
  <si>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</si>
  <si>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</si>
  <si>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</si>
  <si>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</si>
  <si>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</si>
  <si>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</si>
  <si>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</si>
  <si>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</si>
  <si>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</si>
  <si>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</si>
  <si>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</si>
  <si>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</si>
  <si>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</si>
  <si>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</si>
  <si>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</si>
  <si>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</si>
  <si>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</si>
  <si>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</si>
  <si>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</si>
  <si>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</si>
  <si>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</si>
  <si>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</si>
  <si>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</si>
  <si>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</si>
  <si>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</si>
  <si>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</si>
  <si>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</si>
  <si>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</si>
  <si>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</si>
  <si>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</si>
  <si>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</si>
  <si>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</si>
  <si>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</si>
  <si>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</si>
  <si>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</si>
  <si>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</si>
  <si>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</si>
  <si>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</si>
  <si>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</si>
  <si>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</si>
  <si>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</si>
  <si>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</si>
  <si>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</si>
  <si>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</si>
  <si>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</si>
  <si>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</si>
  <si>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</si>
  <si>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</si>
  <si>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</si>
  <si>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</si>
  <si>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</si>
  <si>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</si>
  <si>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</si>
  <si>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</si>
  <si>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</si>
  <si>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</si>
  <si>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</si>
  <si>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</si>
  <si>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</si>
  <si>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</si>
  <si>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</si>
  <si>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</si>
  <si>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</si>
  <si>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</si>
  <si>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</si>
  <si>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</si>
  <si>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</si>
  <si>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</si>
  <si>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</si>
  <si>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</si>
  <si>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</si>
  <si>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</si>
  <si>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</si>
  <si>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</si>
  <si>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</si>
  <si>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</si>
  <si>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</si>
  <si>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</si>
  <si>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</si>
  <si>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</si>
  <si>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</si>
  <si>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</si>
  <si>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</si>
  <si>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</si>
  <si>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</si>
  <si>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</si>
  <si>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</si>
  <si>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</si>
  <si>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</si>
  <si>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</si>
  <si>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</si>
  <si>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</si>
  <si>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</si>
  <si>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</si>
  <si>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</si>
  <si>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</si>
  <si>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</si>
  <si>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</si>
  <si>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</si>
  <si>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</si>
  <si>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</si>
  <si>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</si>
  <si>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</si>
  <si>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</si>
  <si>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</si>
  <si>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</si>
  <si>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</si>
  <si>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</si>
  <si>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</si>
  <si>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</si>
  <si>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</si>
  <si>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</si>
  <si>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</si>
  <si>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</si>
  <si>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</si>
  <si>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</si>
  <si>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</si>
  <si>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</si>
  <si>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</si>
  <si>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</si>
  <si>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</si>
  <si>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</si>
  <si>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</si>
  <si>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</si>
  <si>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</si>
  <si>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</si>
  <si>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</si>
  <si>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</si>
  <si>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</si>
  <si>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</si>
  <si>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</si>
  <si>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</si>
  <si>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</si>
  <si>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</si>
  <si>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</si>
  <si>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</si>
  <si>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</si>
  <si>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</si>
  <si>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</si>
  <si>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</si>
  <si>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</si>
  <si>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</si>
  <si>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</si>
  <si>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</si>
  <si>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</si>
  <si>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</si>
  <si>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</si>
  <si>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</si>
  <si>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</si>
  <si>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</si>
  <si>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</si>
  <si>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</si>
  <si>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</si>
  <si>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</si>
  <si>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</si>
  <si>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</si>
  <si>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</si>
  <si>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</si>
  <si>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</si>
  <si>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</si>
  <si>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</si>
  <si>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</si>
  <si>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</si>
  <si>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</si>
  <si>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</si>
  <si>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</si>
  <si>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</si>
  <si>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</si>
  <si>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</si>
  <si>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</si>
  <si>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</si>
  <si>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</si>
  <si>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</si>
  <si>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</si>
  <si>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</si>
  <si>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</si>
  <si>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</si>
  <si>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</si>
  <si>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</si>
  <si>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</si>
  <si>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</si>
  <si>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</si>
  <si>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</si>
  <si>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</si>
  <si>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</si>
  <si>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</si>
  <si>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</si>
  <si>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</si>
  <si>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</si>
  <si>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</si>
  <si>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</si>
  <si>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</si>
  <si>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</si>
  <si>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</si>
  <si>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</si>
  <si>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</si>
  <si>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</si>
  <si>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</si>
  <si>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</si>
  <si>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</si>
  <si>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</si>
  <si>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</si>
  <si>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</si>
  <si>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</si>
  <si>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</si>
  <si>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</si>
  <si>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</si>
  <si>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</si>
  <si>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</si>
  <si>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</si>
  <si>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</si>
  <si>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</si>
  <si>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</si>
  <si>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</si>
  <si>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</si>
  <si>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</si>
  <si>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</si>
  <si>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</si>
  <si>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</si>
  <si>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</si>
  <si>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</si>
  <si>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</si>
  <si>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</si>
  <si>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</si>
  <si>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</si>
  <si>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</si>
  <si>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</si>
  <si>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</si>
  <si>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</si>
  <si>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</si>
  <si>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</si>
  <si>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</si>
  <si>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</si>
  <si>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</si>
  <si>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</si>
  <si>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</si>
  <si>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</si>
  <si>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</si>
  <si>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</si>
  <si>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</si>
  <si>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</si>
  <si>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</si>
  <si>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</si>
  <si>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</si>
  <si>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</si>
  <si>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</si>
  <si>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</si>
  <si>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</si>
  <si>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</si>
  <si>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</si>
  <si>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</si>
  <si>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</si>
  <si>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</si>
  <si>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</si>
  <si>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</si>
  <si>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</si>
  <si>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</si>
  <si>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</si>
  <si>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</si>
  <si>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</si>
  <si>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</si>
  <si>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</si>
  <si>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</si>
  <si>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</si>
  <si>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</si>
  <si>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</si>
  <si>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</si>
  <si>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</si>
  <si>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</si>
  <si>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</si>
  <si>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</si>
  <si>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</si>
  <si>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</si>
  <si>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</si>
  <si>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</si>
  <si>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</si>
  <si>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</si>
  <si>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</si>
  <si>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</si>
  <si>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</si>
  <si>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</si>
  <si>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</si>
  <si>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</si>
  <si>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</si>
  <si>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</si>
  <si>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</si>
  <si>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</si>
  <si>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</si>
  <si>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</si>
  <si>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</si>
  <si>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</si>
  <si>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</si>
  <si>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</si>
  <si>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</si>
  <si>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</si>
  <si>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</si>
  <si>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</si>
  <si>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</si>
  <si>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</si>
  <si>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</si>
  <si>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</si>
  <si>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</si>
  <si>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</si>
  <si>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</si>
  <si>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</si>
  <si>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</si>
  <si>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</si>
  <si>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</si>
  <si>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</si>
  <si>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</si>
  <si>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</si>
  <si>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</si>
  <si>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</si>
  <si>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</si>
  <si>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</si>
  <si>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</si>
  <si>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</si>
  <si>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</si>
  <si>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</si>
  <si>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</si>
  <si>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</si>
  <si>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</si>
  <si>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</si>
  <si>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</si>
  <si>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</si>
  <si>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</si>
  <si>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</si>
  <si>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</si>
  <si>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</si>
  <si>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</si>
  <si>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</si>
  <si>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</si>
  <si>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</si>
  <si>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</si>
  <si>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</si>
  <si>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</si>
  <si>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</si>
  <si>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</si>
  <si>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</si>
  <si>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</si>
  <si>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</si>
  <si>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</si>
  <si>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</si>
  <si>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</si>
  <si>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</si>
  <si>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</si>
  <si>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</si>
  <si>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</si>
  <si>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</si>
  <si>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</si>
  <si>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</si>
  <si>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</si>
  <si>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</si>
  <si>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</si>
  <si>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</si>
  <si>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</si>
  <si>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</si>
  <si>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</si>
  <si>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</si>
  <si>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</si>
  <si>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</si>
  <si>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</si>
  <si>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</si>
  <si>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</si>
  <si>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</si>
  <si>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</si>
  <si>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</si>
  <si>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</si>
  <si>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</si>
  <si>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</si>
  <si>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</si>
  <si>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</si>
  <si>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</si>
  <si>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</si>
  <si>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</si>
  <si>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</si>
  <si>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</si>
  <si>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</si>
  <si>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</si>
  <si>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</si>
  <si>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</si>
  <si>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</si>
  <si>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</si>
  <si>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</si>
  <si>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</si>
  <si>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</si>
  <si>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</si>
  <si>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</si>
  <si>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</si>
  <si>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</si>
  <si>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</si>
  <si>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</si>
  <si>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</si>
  <si>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</si>
  <si>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</si>
  <si>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</si>
  <si>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</si>
  <si>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</si>
  <si>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</si>
  <si>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</si>
  <si>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</si>
  <si>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</si>
  <si>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</si>
  <si>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</si>
  <si>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</si>
  <si>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</si>
  <si>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</si>
  <si>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</si>
  <si>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</si>
  <si>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</si>
  <si>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</si>
  <si>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</si>
  <si>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</si>
  <si>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</si>
  <si>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</si>
  <si>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</si>
  <si>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</si>
  <si>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</si>
  <si>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</si>
  <si>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</si>
  <si>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</si>
  <si>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</si>
  <si>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</si>
  <si>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</si>
  <si>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</si>
  <si>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</si>
  <si>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</si>
  <si>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</si>
  <si>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</si>
  <si>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</si>
  <si>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</si>
  <si>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</si>
  <si>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</si>
  <si>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</si>
  <si>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</si>
  <si>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</si>
  <si>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</si>
  <si>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</si>
  <si>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</si>
  <si>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</si>
  <si>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</si>
  <si>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</si>
  <si>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</si>
  <si>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</si>
  <si>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</si>
  <si>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</si>
  <si>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</si>
  <si>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</si>
  <si>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</si>
  <si>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</si>
  <si>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</si>
  <si>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</si>
  <si>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</si>
  <si>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</si>
  <si>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</si>
  <si>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</si>
  <si>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</si>
  <si>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</si>
  <si>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</si>
  <si>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</si>
  <si>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</si>
  <si>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</si>
  <si>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</si>
  <si>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</si>
  <si>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</si>
  <si>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</si>
  <si>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</si>
  <si>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</si>
  <si>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</si>
  <si>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</si>
  <si>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</si>
  <si>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</si>
  <si>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</si>
  <si>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</si>
  <si>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</si>
  <si>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</si>
  <si>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</si>
  <si>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</si>
  <si>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</si>
  <si>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</si>
  <si>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</si>
  <si>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</si>
  <si>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</si>
  <si>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</si>
  <si>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</si>
  <si>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</si>
  <si>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</si>
  <si>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</si>
  <si>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</si>
  <si>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</si>
  <si>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</si>
  <si>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</si>
  <si>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</si>
  <si>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</si>
  <si>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</si>
  <si>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</si>
  <si>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</si>
  <si>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</si>
  <si>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</si>
  <si>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</si>
  <si>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</si>
  <si>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</si>
  <si>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</si>
  <si>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</si>
  <si>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</si>
  <si>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</si>
  <si>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</si>
  <si>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</si>
  <si>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</si>
  <si>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</si>
  <si>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</si>
  <si>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</si>
  <si>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</si>
  <si>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</si>
  <si>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</si>
  <si>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</si>
  <si>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</si>
  <si>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</si>
  <si>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</si>
  <si>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</si>
  <si>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</si>
  <si>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</si>
  <si>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</si>
  <si>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</si>
  <si>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</si>
  <si>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</si>
  <si>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</si>
  <si>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</si>
  <si>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</si>
  <si>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</si>
  <si>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</si>
  <si>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</si>
  <si>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</si>
  <si>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</si>
  <si>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</si>
  <si>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</si>
  <si>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</si>
  <si>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</si>
  <si>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</si>
  <si>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</si>
  <si>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</si>
  <si>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</si>
  <si>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</si>
  <si>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</si>
  <si>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</si>
  <si>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</si>
  <si>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</si>
  <si>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</si>
  <si>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</si>
  <si>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</si>
  <si>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</si>
  <si>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</si>
  <si>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</si>
  <si>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</si>
  <si>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</si>
  <si>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</si>
  <si>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</si>
  <si>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</si>
  <si>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</si>
  <si>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</si>
  <si>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</si>
  <si>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</si>
  <si>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</si>
  <si>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</si>
  <si>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</si>
  <si>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</si>
  <si>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</si>
  <si>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</si>
  <si>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</si>
  <si>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</si>
  <si>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</si>
  <si>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</si>
  <si>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</si>
  <si>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</si>
  <si>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</si>
  <si>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</si>
  <si>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</si>
  <si>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</si>
  <si>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</si>
  <si>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</si>
  <si>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</si>
  <si>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</si>
  <si>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</si>
  <si>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</si>
  <si>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</si>
  <si>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</si>
  <si>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</si>
  <si>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</si>
  <si>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</si>
  <si>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</si>
  <si>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</si>
  <si>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</si>
  <si>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</si>
  <si>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</si>
  <si>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</si>
  <si>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</si>
  <si>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</si>
  <si>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</si>
  <si>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</si>
  <si>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</si>
  <si>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</si>
  <si>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</si>
  <si>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</si>
  <si>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</si>
  <si>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</si>
  <si>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</si>
  <si>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</si>
  <si>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</si>
  <si>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</si>
  <si>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</si>
  <si>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</si>
  <si>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</si>
  <si>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</si>
  <si>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</si>
  <si>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</si>
  <si>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</si>
  <si>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</si>
  <si>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</si>
  <si>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</si>
  <si>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</si>
  <si>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</si>
  <si>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</si>
  <si>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</si>
  <si>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</si>
  <si>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</si>
  <si>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</si>
  <si>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</si>
  <si>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</si>
  <si>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</si>
  <si>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</si>
  <si>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</si>
  <si>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</si>
  <si>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</si>
  <si>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</si>
  <si>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</si>
  <si>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</si>
  <si>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</si>
  <si>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</si>
  <si>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</si>
  <si>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</si>
  <si>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</si>
  <si>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</si>
  <si>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</si>
  <si>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</si>
  <si>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</si>
  <si>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</si>
  <si>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</si>
  <si>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</si>
  <si>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</si>
  <si>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</si>
  <si>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</si>
  <si>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</si>
  <si>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</si>
  <si>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</si>
  <si>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</si>
  <si>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</si>
  <si>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</si>
  <si>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</si>
  <si>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</si>
  <si>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</si>
  <si>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</si>
  <si>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</si>
  <si>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</si>
  <si>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</si>
  <si>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</si>
  <si>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</si>
  <si>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</si>
  <si>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</si>
  <si>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</si>
  <si>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</si>
  <si>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</si>
  <si>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</si>
  <si>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</si>
  <si>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</si>
  <si>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</si>
  <si>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</si>
  <si>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</si>
  <si>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</si>
  <si>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</si>
  <si>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</si>
  <si>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</si>
  <si>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</si>
  <si>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</si>
  <si>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</si>
  <si>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</si>
  <si>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</si>
  <si>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</si>
  <si>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</si>
  <si>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</si>
  <si>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</si>
  <si>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</si>
  <si>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</si>
  <si>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</si>
  <si>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</si>
  <si>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</si>
  <si>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</si>
  <si>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</si>
  <si>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</si>
  <si>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</si>
  <si>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</si>
  <si>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</si>
  <si>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</si>
  <si>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</si>
  <si>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</si>
  <si>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</si>
  <si>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</si>
  <si>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</si>
  <si>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</si>
  <si>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</si>
  <si>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</si>
  <si>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</si>
  <si>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</si>
  <si>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</si>
  <si>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</si>
  <si>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</si>
  <si>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</si>
  <si>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</si>
  <si>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</si>
  <si>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</si>
  <si>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</si>
  <si>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</si>
  <si>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</si>
  <si>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</si>
  <si>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</si>
  <si>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</si>
  <si>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</si>
  <si>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</si>
  <si>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</si>
  <si>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</si>
  <si>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</si>
  <si>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</si>
  <si>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</si>
  <si>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</si>
  <si>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</si>
  <si>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</si>
  <si>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</si>
  <si>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</si>
  <si>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</si>
  <si>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</si>
  <si>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</si>
  <si>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</si>
  <si>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</si>
  <si>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</si>
  <si>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</si>
  <si>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</si>
  <si>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</si>
  <si>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</si>
  <si>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</si>
  <si>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</si>
  <si>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</si>
  <si>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</si>
  <si>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</si>
  <si>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</si>
  <si>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</si>
  <si>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</si>
  <si>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</si>
  <si>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</si>
  <si>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</si>
  <si>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</si>
  <si>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</si>
  <si>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</si>
  <si>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</si>
  <si>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</si>
  <si>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</si>
  <si>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</si>
  <si>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</si>
  <si>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</si>
  <si>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</si>
  <si>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</si>
  <si>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</si>
  <si>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</si>
  <si>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</si>
  <si>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</si>
  <si>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</si>
  <si>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</si>
  <si>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</si>
  <si>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</si>
  <si>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</si>
  <si>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</si>
  <si>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</si>
  <si>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</si>
  <si>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</si>
  <si>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</si>
  <si>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</si>
  <si>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</si>
  <si>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</si>
  <si>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</si>
  <si>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</si>
  <si>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</si>
  <si>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</si>
  <si>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</si>
  <si>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</si>
  <si>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</si>
  <si>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</si>
  <si>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</si>
  <si>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</si>
  <si>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</si>
  <si>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</si>
  <si>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</si>
  <si>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</si>
  <si>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</si>
  <si>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</si>
  <si>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</si>
  <si>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</si>
  <si>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</si>
  <si>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</si>
  <si>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</si>
  <si>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</si>
  <si>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</si>
  <si>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</si>
  <si>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</si>
  <si>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</si>
  <si>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</si>
  <si>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</si>
  <si>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</si>
  <si>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</si>
  <si>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</si>
  <si>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</si>
  <si>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</si>
  <si>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</si>
  <si>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</si>
  <si>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</si>
  <si>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</si>
  <si>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</si>
  <si>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</si>
  <si>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</si>
  <si>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</si>
  <si>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</si>
  <si>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</si>
  <si>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</si>
  <si>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</si>
  <si>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</si>
  <si>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</si>
  <si>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</si>
  <si>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</si>
  <si>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</si>
  <si>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</si>
  <si>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</si>
  <si>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</si>
  <si>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</si>
  <si>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</si>
  <si>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</si>
  <si>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</si>
  <si>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</si>
  <si>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</si>
  <si>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</si>
  <si>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</si>
  <si>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</si>
  <si>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</si>
  <si>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</si>
  <si>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</si>
  <si>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</si>
  <si>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</si>
  <si>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</si>
  <si>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</si>
  <si>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</si>
  <si>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</si>
  <si>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</si>
  <si>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</si>
  <si>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</si>
  <si>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</si>
  <si>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</si>
  <si>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</si>
  <si>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</si>
  <si>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</si>
  <si>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</si>
  <si>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</si>
  <si>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</si>
  <si>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</si>
  <si>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</si>
  <si>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</si>
  <si>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</si>
  <si>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</si>
  <si>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</si>
  <si>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</si>
  <si>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</si>
  <si>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</si>
  <si>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</si>
  <si>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</si>
  <si>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</si>
  <si>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</si>
  <si>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</si>
  <si>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</si>
  <si>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</si>
  <si>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</si>
  <si>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</si>
  <si>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</si>
  <si>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</si>
  <si>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</si>
  <si>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</si>
  <si>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</si>
  <si>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</si>
  <si>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</si>
  <si>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</si>
  <si>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</si>
  <si>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</si>
  <si>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</si>
  <si>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</si>
  <si>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</si>
  <si>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</si>
  <si>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</si>
  <si>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</si>
  <si>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</si>
  <si>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</si>
  <si>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</si>
  <si>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</si>
  <si>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</si>
  <si>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</si>
  <si>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</si>
  <si>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</si>
  <si>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</si>
  <si>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</si>
  <si>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</si>
  <si>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</si>
  <si>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</si>
  <si>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</si>
  <si>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</si>
  <si>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</si>
  <si>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</si>
  <si>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</si>
  <si>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</si>
  <si>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</si>
  <si>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</si>
  <si>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</si>
  <si>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</si>
  <si>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</si>
  <si>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</si>
  <si>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</si>
  <si>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</si>
  <si>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</si>
  <si>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</si>
  <si>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</si>
  <si>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</si>
  <si>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</si>
  <si>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</si>
  <si>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</si>
  <si>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</si>
  <si>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</si>
  <si>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</si>
  <si>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</si>
  <si>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</si>
  <si>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</si>
  <si>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</si>
  <si>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</si>
  <si>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</si>
  <si>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</si>
  <si>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</si>
  <si>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</si>
  <si>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</si>
  <si>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</si>
  <si>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</si>
  <si>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</si>
  <si>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</si>
  <si>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</si>
  <si>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</si>
  <si>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</si>
  <si>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</si>
  <si>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</si>
  <si>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</si>
  <si>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</si>
  <si>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</si>
  <si>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</si>
  <si>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</si>
  <si>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</si>
  <si>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</si>
  <si>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</si>
  <si>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</si>
  <si>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</si>
  <si>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</si>
  <si>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</si>
  <si>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</si>
  <si>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</si>
  <si>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</si>
  <si>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</si>
  <si>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</si>
  <si>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</si>
  <si>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</si>
  <si>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</si>
  <si>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</si>
  <si>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</si>
  <si>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</si>
  <si>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</si>
  <si>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</si>
  <si>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</si>
  <si>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</si>
  <si>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</si>
  <si>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</si>
  <si>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</si>
  <si>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</si>
  <si>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</si>
  <si>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</si>
  <si>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</si>
  <si>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</si>
  <si>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</si>
  <si>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</si>
  <si>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</si>
  <si>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</si>
  <si>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</si>
  <si>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</si>
  <si>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</si>
  <si>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</si>
  <si>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</si>
  <si>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</si>
  <si>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</si>
  <si>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</si>
  <si>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</si>
  <si>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</si>
  <si>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</si>
  <si>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</si>
  <si>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</si>
  <si>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</si>
  <si>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</si>
  <si>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</si>
  <si>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</si>
  <si>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</si>
  <si>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</si>
  <si>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</si>
  <si>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</si>
  <si>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</si>
  <si>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</si>
  <si>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</si>
  <si>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</si>
  <si>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</si>
  <si>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</si>
  <si>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</si>
  <si>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</si>
  <si>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</si>
  <si>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</si>
  <si>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</si>
  <si>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</si>
  <si>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</si>
  <si>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</si>
  <si>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</si>
  <si>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</si>
  <si>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</si>
  <si>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</si>
  <si>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</si>
  <si>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</si>
  <si>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</si>
  <si>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</si>
  <si>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</si>
  <si>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</si>
  <si>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</si>
  <si>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</si>
  <si>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</si>
  <si>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</si>
  <si>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</si>
  <si>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</si>
  <si>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</si>
  <si>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</si>
  <si>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</si>
  <si>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</si>
  <si>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</si>
  <si>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</si>
  <si>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</si>
  <si>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</si>
  <si>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</si>
  <si>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</si>
  <si>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</si>
  <si>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</si>
  <si>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</si>
  <si>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</si>
  <si>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</si>
  <si>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</si>
  <si>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</si>
  <si>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</si>
  <si>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</si>
  <si>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</si>
  <si>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</si>
  <si>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</si>
  <si>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</si>
  <si>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</si>
  <si>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</si>
  <si>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</si>
  <si>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</si>
  <si>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</si>
  <si>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</si>
  <si>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</si>
  <si>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</si>
  <si>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</si>
  <si>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</si>
  <si>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</si>
  <si>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</si>
  <si>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</si>
  <si>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</si>
  <si>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</si>
  <si>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</si>
  <si>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</si>
  <si>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</si>
  <si>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</si>
  <si>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</si>
  <si>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</si>
  <si>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</si>
  <si>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</si>
  <si>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</si>
  <si>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</si>
  <si>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</si>
  <si>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</si>
  <si>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</si>
  <si>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</si>
  <si>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</si>
  <si>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</si>
  <si>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</si>
  <si>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</si>
  <si>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</si>
  <si>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</si>
  <si>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</si>
  <si>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</si>
  <si>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</si>
  <si>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</si>
  <si>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</si>
  <si>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</si>
  <si>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</si>
  <si>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</si>
  <si>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</si>
  <si>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</si>
  <si>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</si>
  <si>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</si>
  <si>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</si>
  <si>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</si>
  <si>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</si>
  <si>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</si>
  <si>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</si>
  <si>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</si>
  <si>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</si>
  <si>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</si>
  <si>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</si>
  <si>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</si>
  <si>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</si>
  <si>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</si>
  <si>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</si>
  <si>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</si>
  <si>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</si>
  <si>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</si>
  <si>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</si>
  <si>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</si>
  <si>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</si>
  <si>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</si>
  <si>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</si>
  <si>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</si>
  <si>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</si>
  <si>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</si>
  <si>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</si>
  <si>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</si>
  <si>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</si>
  <si>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</si>
  <si>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</si>
  <si>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</si>
  <si>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</si>
  <si>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</si>
  <si>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</si>
  <si>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</si>
  <si>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</si>
  <si>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</si>
  <si>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</si>
  <si>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</si>
  <si>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</si>
  <si>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</si>
  <si>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</si>
  <si>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</si>
  <si>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</si>
  <si>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</si>
  <si>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</si>
  <si>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</si>
  <si>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</si>
  <si>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</si>
  <si>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</si>
  <si>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</si>
  <si>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</si>
  <si>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</si>
  <si>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</si>
  <si>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</si>
  <si>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</si>
  <si>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</si>
  <si>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</si>
  <si>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</si>
  <si>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</si>
  <si>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</si>
  <si>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</si>
  <si>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</si>
  <si>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</si>
  <si>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</si>
  <si>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</si>
  <si>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</si>
  <si>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</si>
  <si>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</si>
  <si>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</si>
  <si>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</si>
  <si>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</si>
  <si>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</si>
  <si>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</si>
  <si>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</si>
  <si>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</si>
  <si>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</si>
  <si>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</si>
  <si>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</si>
  <si>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</si>
  <si>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</si>
  <si>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</si>
  <si>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</si>
  <si>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</si>
  <si>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</si>
  <si>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</si>
  <si>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</si>
  <si>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</si>
  <si>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</si>
  <si>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</si>
  <si>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</si>
  <si>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</si>
  <si>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</si>
  <si>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</si>
  <si>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</si>
  <si>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</si>
  <si>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</si>
  <si>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</si>
  <si>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</si>
  <si>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</si>
  <si>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</si>
  <si>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</si>
  <si>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</si>
  <si>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</si>
  <si>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</si>
  <si>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</si>
  <si>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</si>
  <si>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</si>
  <si>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</si>
  <si>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</si>
  <si>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</si>
  <si>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</si>
  <si>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</si>
  <si>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</si>
  <si>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</si>
  <si>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</si>
  <si>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</si>
  <si>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</si>
  <si>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</si>
  <si>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</si>
  <si>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</si>
  <si>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</si>
  <si>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</si>
  <si>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</si>
  <si>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</si>
  <si>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</si>
  <si>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</si>
  <si>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</si>
  <si>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</si>
  <si>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</si>
  <si>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</si>
  <si>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</si>
  <si>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</si>
  <si>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</si>
  <si>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</si>
  <si>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</si>
  <si>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</si>
  <si>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</si>
  <si>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</si>
  <si>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</si>
  <si>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</si>
  <si>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</si>
  <si>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</si>
  <si>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</si>
  <si>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</si>
  <si>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</si>
  <si>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</si>
  <si>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</si>
  <si>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</si>
  <si>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</si>
  <si>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</si>
  <si>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</si>
  <si>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</si>
  <si>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</si>
  <si>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</si>
  <si>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</si>
  <si>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</si>
  <si>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</si>
  <si>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</si>
  <si>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</si>
  <si>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</si>
  <si>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</si>
  <si>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</si>
  <si>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</si>
  <si>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</si>
  <si>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</si>
  <si>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</si>
  <si>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</si>
  <si>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</si>
  <si>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</si>
  <si>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</si>
  <si>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</si>
  <si>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</si>
  <si>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</si>
  <si>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</si>
  <si>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</si>
  <si>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</si>
  <si>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</si>
  <si>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</si>
  <si>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</si>
  <si>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</si>
  <si>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</si>
  <si>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</si>
  <si>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</si>
  <si>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</si>
  <si>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</si>
  <si>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</si>
  <si>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</si>
  <si>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</si>
  <si>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</si>
  <si>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</si>
  <si>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</si>
  <si>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</si>
  <si>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</si>
  <si>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</si>
  <si>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</si>
  <si>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</si>
  <si>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</si>
  <si>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</si>
  <si>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</si>
  <si>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</si>
  <si>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</si>
  <si>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</si>
  <si>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</si>
  <si>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</si>
  <si>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</si>
  <si>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</si>
  <si>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</si>
  <si>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</si>
  <si>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</si>
  <si>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</si>
  <si>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</si>
  <si>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</si>
  <si>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</si>
  <si>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</si>
  <si>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</si>
  <si>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</si>
  <si>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</si>
  <si>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</si>
  <si>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</si>
  <si>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</si>
  <si>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</si>
  <si>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</si>
  <si>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</si>
  <si>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</si>
  <si>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</si>
  <si>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</si>
  <si>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</si>
  <si>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</si>
  <si>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</si>
  <si>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</si>
  <si>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</si>
  <si>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</si>
  <si>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</si>
  <si>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</si>
  <si>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</si>
  <si>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</si>
  <si>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</si>
  <si>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</si>
  <si>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</si>
  <si>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</si>
  <si>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</si>
  <si>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</si>
  <si>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</si>
  <si>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</si>
  <si>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</si>
  <si>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</si>
  <si>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</si>
  <si>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</si>
  <si>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</si>
  <si>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</si>
  <si>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</si>
  <si>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</si>
  <si>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</si>
  <si>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</si>
  <si>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</si>
  <si>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</si>
  <si>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</si>
  <si>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</si>
  <si>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</si>
  <si>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</si>
  <si>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</si>
  <si>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</si>
  <si>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</si>
  <si>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</si>
  <si>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</si>
  <si>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</si>
  <si>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</si>
  <si>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</si>
  <si>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</si>
  <si>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</si>
  <si>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</si>
  <si>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</si>
  <si>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</si>
  <si>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</si>
  <si>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</si>
  <si>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</si>
  <si>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</si>
  <si>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</si>
  <si>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</si>
  <si>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</si>
  <si>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</si>
  <si>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</si>
  <si>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</si>
  <si>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</si>
  <si>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</si>
  <si>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</si>
  <si>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</si>
  <si>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</si>
  <si>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</si>
  <si>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</si>
  <si>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</si>
  <si>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</si>
  <si>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</si>
  <si>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</si>
  <si>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</si>
  <si>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</si>
  <si>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</si>
  <si>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</si>
  <si>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</si>
  <si>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</si>
  <si>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</si>
  <si>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</si>
  <si>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</si>
  <si>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</si>
  <si>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</si>
  <si>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</si>
  <si>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</si>
  <si>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</si>
  <si>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</si>
  <si>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</si>
  <si>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</si>
  <si>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</si>
  <si>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</si>
  <si>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</si>
  <si>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</si>
  <si>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</si>
  <si>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</si>
  <si>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</si>
  <si>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</si>
  <si>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</si>
  <si>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</si>
  <si>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</si>
  <si>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</si>
  <si>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</si>
  <si>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</si>
  <si>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</si>
  <si>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</si>
  <si>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</si>
  <si>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</si>
  <si>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</si>
  <si>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</si>
  <si>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</si>
  <si>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</si>
  <si>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</si>
  <si>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</si>
  <si>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</si>
  <si>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</si>
  <si>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</si>
  <si>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</si>
  <si>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</si>
  <si>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</si>
  <si>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</si>
  <si>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</si>
  <si>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</si>
  <si>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</si>
  <si>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</si>
  <si>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</si>
  <si>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</si>
  <si>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</si>
  <si>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</si>
  <si>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</si>
  <si>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</si>
  <si>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</si>
  <si>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</si>
  <si>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</si>
  <si>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</si>
  <si>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</si>
  <si>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</si>
  <si>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</si>
  <si>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</si>
  <si>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</si>
  <si>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</si>
  <si>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</si>
  <si>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</si>
  <si>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</si>
  <si>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</si>
  <si>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</si>
  <si>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</si>
  <si>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</si>
  <si>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</si>
  <si>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</si>
  <si>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</si>
  <si>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</si>
  <si>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</si>
  <si>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</si>
  <si>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</si>
  <si>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</si>
  <si>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</si>
  <si>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</si>
  <si>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</si>
  <si>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</si>
  <si>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</si>
  <si>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</si>
  <si>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</si>
  <si>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</si>
  <si>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</si>
  <si>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</si>
  <si>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</si>
  <si>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</si>
  <si>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</si>
  <si>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</si>
  <si>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</si>
  <si>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</si>
  <si>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</si>
  <si>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</si>
  <si>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</si>
  <si>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</si>
  <si>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</si>
  <si>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</si>
  <si>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</si>
  <si>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</si>
  <si>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</si>
  <si>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</si>
  <si>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</si>
  <si>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</si>
  <si>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</si>
  <si>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</si>
  <si>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</si>
  <si>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</si>
  <si>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</si>
  <si>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</si>
  <si>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</si>
  <si>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</si>
  <si>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</si>
  <si>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</si>
  <si>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</si>
  <si>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</si>
  <si>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</si>
  <si>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</si>
  <si>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</si>
  <si>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</si>
  <si>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</si>
  <si>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</si>
  <si>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</si>
  <si>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</si>
  <si>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</si>
  <si>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</si>
  <si>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</si>
  <si>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</si>
  <si>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</si>
  <si>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</si>
  <si>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</si>
  <si>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</si>
  <si>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</si>
  <si>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</si>
  <si>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</si>
  <si>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</si>
  <si>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</si>
  <si>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</si>
  <si>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</si>
  <si>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</si>
  <si>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</si>
  <si>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</si>
  <si>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</si>
  <si>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</si>
  <si>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</si>
  <si>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</si>
  <si>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</si>
  <si>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</si>
  <si>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</si>
  <si>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</si>
  <si>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</si>
  <si>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</si>
  <si>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</si>
  <si>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</si>
  <si>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</si>
  <si>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</si>
  <si>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</si>
  <si>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</si>
  <si>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</si>
  <si>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</si>
  <si>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</si>
  <si>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</si>
  <si>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</si>
  <si>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</si>
  <si>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</si>
  <si>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</si>
  <si>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</si>
  <si>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</si>
  <si>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</si>
  <si>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</si>
  <si>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</si>
  <si>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</si>
  <si>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</si>
  <si>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</si>
  <si>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</si>
  <si>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</si>
  <si>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</si>
  <si>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</si>
  <si>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</si>
  <si>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</si>
  <si>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</si>
  <si>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</si>
  <si>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</si>
  <si>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</si>
  <si>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</si>
  <si>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</si>
  <si>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</si>
  <si>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</si>
  <si>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</si>
  <si>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</si>
  <si>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</si>
  <si>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</si>
  <si>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</si>
  <si>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</si>
  <si>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</si>
  <si>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</si>
  <si>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</si>
  <si>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</si>
  <si>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</si>
  <si>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</si>
  <si>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</si>
  <si>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</si>
  <si>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</si>
  <si>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</si>
  <si>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</si>
  <si>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</si>
  <si>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</si>
  <si>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</si>
  <si>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</si>
  <si>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</si>
  <si>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</si>
  <si>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</si>
  <si>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</si>
  <si>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</si>
  <si>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</si>
  <si>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</si>
  <si>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</si>
  <si>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</si>
  <si>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</si>
  <si>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</si>
  <si>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</si>
  <si>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</si>
  <si>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</si>
  <si>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</si>
  <si>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</si>
  <si>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</si>
  <si>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</si>
  <si>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</si>
  <si>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</si>
  <si>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</si>
  <si>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</si>
  <si>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</si>
  <si>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</si>
  <si>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</si>
  <si>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</si>
  <si>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</si>
  <si>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</si>
  <si>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</si>
  <si>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</si>
  <si>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</si>
  <si>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</si>
  <si>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</si>
  <si>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</si>
  <si>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</si>
  <si>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</si>
  <si>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</si>
  <si>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</si>
  <si>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</si>
  <si>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</si>
  <si>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</si>
  <si>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</si>
  <si>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</si>
  <si>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</si>
  <si>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</si>
  <si>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</si>
  <si>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</si>
  <si>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</si>
  <si>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</si>
  <si>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</si>
  <si>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</si>
  <si>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</si>
  <si>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</si>
  <si>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</si>
  <si>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</si>
  <si>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</si>
  <si>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</si>
  <si>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</si>
  <si>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</si>
  <si>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</si>
  <si>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</si>
  <si>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</si>
  <si>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</si>
  <si>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</si>
  <si>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</si>
  <si>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</si>
  <si>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</si>
  <si>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</si>
  <si>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</si>
  <si>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</si>
  <si>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</si>
  <si>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</si>
  <si>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</si>
  <si>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</si>
  <si>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</si>
  <si>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</si>
  <si>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</si>
  <si>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</si>
  <si>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</si>
  <si>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</si>
  <si>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</si>
  <si>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</si>
  <si>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</si>
  <si>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</si>
  <si>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</si>
  <si>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</si>
  <si>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</si>
  <si>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</si>
  <si>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</si>
  <si>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</si>
  <si>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</si>
  <si>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</si>
  <si>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</si>
  <si>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</si>
  <si>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</si>
  <si>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</si>
  <si>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</si>
  <si>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</si>
  <si>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</si>
  <si>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</si>
  <si>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</si>
  <si>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</si>
  <si>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</si>
  <si>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</si>
  <si>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</si>
  <si>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</si>
  <si>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</si>
  <si>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</si>
  <si>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</si>
  <si>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</si>
  <si>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</si>
  <si>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</si>
  <si>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</si>
  <si>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</si>
  <si>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</si>
  <si>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</si>
  <si>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</si>
  <si>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</si>
  <si>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</si>
  <si>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</si>
  <si>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</si>
  <si>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</si>
  <si>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</si>
  <si>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</si>
  <si>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</si>
  <si>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</si>
  <si>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</si>
  <si>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</si>
  <si>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</si>
  <si>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</si>
  <si>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</si>
  <si>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</si>
  <si>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</si>
  <si>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</si>
  <si>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</si>
  <si>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</si>
  <si>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</si>
  <si>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</si>
  <si>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</si>
  <si>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</si>
  <si>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</si>
  <si>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</si>
  <si>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</si>
  <si>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</si>
  <si>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</si>
  <si>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</si>
  <si>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</si>
  <si>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</si>
  <si>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</si>
  <si>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</si>
  <si>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</si>
  <si>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</si>
  <si>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</si>
  <si>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</si>
  <si>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</si>
  <si>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</si>
  <si>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</si>
  <si>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</si>
  <si>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</si>
  <si>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</si>
  <si>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</si>
  <si>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</si>
  <si>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</si>
  <si>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</si>
  <si>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</si>
  <si>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</si>
  <si>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</si>
  <si>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</si>
  <si>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</si>
  <si>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</si>
  <si>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</si>
  <si>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</si>
  <si>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</si>
  <si>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</si>
  <si>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</si>
  <si>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</si>
  <si>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</si>
  <si>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</si>
  <si>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</si>
  <si>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</si>
  <si>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</si>
  <si>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</si>
  <si>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</si>
  <si>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</si>
  <si>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</si>
  <si>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</si>
  <si>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</si>
  <si>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</si>
  <si>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</si>
  <si>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</si>
  <si>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</si>
  <si>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</si>
  <si>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</si>
  <si>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</si>
  <si>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</si>
  <si>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</si>
  <si>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</si>
  <si>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</si>
  <si>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</si>
  <si>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</si>
  <si>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</si>
  <si>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</si>
  <si>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</si>
  <si>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</si>
  <si>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</si>
  <si>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</si>
  <si>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</si>
  <si>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</si>
  <si>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</si>
  <si>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</si>
  <si>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</si>
  <si>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</si>
  <si>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</si>
  <si>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</si>
  <si>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</si>
  <si>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</si>
  <si>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</si>
  <si>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</si>
  <si>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</si>
  <si>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</si>
  <si>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</si>
  <si>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</si>
  <si>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</si>
  <si>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</si>
  <si>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</si>
  <si>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</si>
  <si>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</si>
  <si>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</si>
  <si>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</si>
  <si>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</si>
  <si>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</si>
  <si>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</si>
  <si>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</si>
  <si>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</si>
  <si>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</si>
  <si>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</si>
  <si>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</si>
  <si>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</si>
  <si>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</si>
  <si>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</si>
  <si>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</si>
  <si>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</si>
  <si>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</si>
  <si>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</si>
  <si>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</si>
  <si>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</si>
  <si>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</si>
  <si>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</si>
  <si>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</si>
  <si>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</si>
  <si>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</si>
  <si>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</si>
  <si>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</si>
  <si>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</si>
  <si>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</si>
  <si>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</si>
  <si>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</si>
  <si>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</si>
  <si>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</si>
  <si>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</si>
  <si>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</si>
  <si>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</si>
  <si>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</si>
  <si>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</si>
  <si>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</si>
  <si>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</si>
  <si>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</si>
  <si>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</si>
  <si>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</si>
  <si>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</si>
  <si>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</si>
  <si>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</si>
  <si>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</si>
  <si>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</si>
  <si>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</si>
  <si>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</si>
  <si>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</si>
  <si>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</si>
  <si>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</si>
  <si>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</si>
  <si>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</si>
  <si>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</si>
  <si>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</si>
  <si>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</si>
  <si>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</si>
  <si>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</si>
  <si>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</si>
  <si>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</si>
  <si>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</si>
  <si>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</si>
  <si>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</si>
  <si>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</si>
  <si>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</si>
  <si>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</si>
  <si>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</si>
  <si>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</si>
  <si>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</si>
  <si>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</si>
  <si>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</si>
  <si>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</si>
  <si>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</si>
  <si>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</si>
  <si>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</si>
  <si>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</si>
  <si>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</si>
  <si>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</si>
  <si>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</si>
  <si>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</si>
  <si>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</si>
  <si>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</si>
  <si>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</si>
  <si>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</si>
  <si>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</si>
  <si>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</si>
  <si>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</si>
  <si>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</si>
  <si>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</si>
  <si>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</si>
  <si>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</si>
  <si>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</si>
  <si>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</si>
  <si>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</si>
  <si>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</si>
  <si>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</si>
  <si>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</si>
  <si>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</si>
  <si>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</si>
  <si>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</si>
  <si>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</si>
  <si>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</si>
  <si>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</si>
  <si>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</si>
  <si>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</si>
  <si>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</si>
  <si>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</si>
  <si>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</si>
  <si>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</si>
  <si>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</si>
  <si>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</si>
  <si>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</si>
  <si>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</si>
  <si>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</si>
  <si>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</si>
  <si>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</si>
  <si>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</si>
  <si>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</si>
  <si>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</si>
  <si>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</si>
  <si>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</si>
  <si>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</si>
  <si>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</si>
  <si>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</si>
  <si>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</si>
  <si>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</si>
  <si>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</si>
  <si>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</si>
  <si>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</si>
  <si>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</si>
  <si>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</si>
  <si>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</si>
  <si>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</si>
  <si>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</si>
  <si>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</si>
  <si>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</si>
  <si>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</si>
  <si>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</si>
  <si>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</si>
  <si>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</si>
  <si>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</si>
  <si>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</si>
  <si>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</si>
  <si>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</si>
  <si>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</si>
  <si>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</si>
  <si>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</si>
  <si>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</si>
  <si>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</si>
  <si>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</si>
  <si>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</si>
  <si>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</si>
  <si>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</si>
  <si>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</si>
  <si>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</si>
  <si>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</si>
  <si>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</si>
  <si>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</si>
  <si>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</si>
  <si>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</si>
  <si>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</si>
  <si>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</si>
  <si>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</si>
  <si>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</si>
  <si>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</si>
  <si>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</si>
  <si>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</si>
  <si>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</si>
  <si>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</si>
  <si>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</si>
  <si>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</si>
  <si>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</si>
  <si>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</si>
  <si>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</si>
  <si>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</si>
  <si>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</si>
  <si>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</si>
  <si>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</si>
  <si>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</si>
  <si>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</si>
  <si>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</si>
  <si>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</si>
  <si>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</si>
  <si>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</si>
  <si>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</si>
  <si>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</si>
  <si>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</si>
  <si>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</si>
  <si>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</si>
  <si>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</si>
  <si>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</si>
  <si>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</si>
  <si>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</si>
  <si>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</si>
  <si>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</si>
  <si>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</si>
  <si>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</si>
  <si>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</si>
  <si>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</si>
  <si>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</si>
  <si>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</si>
  <si>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</si>
  <si>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</si>
  <si>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</si>
  <si>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</si>
  <si>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</si>
  <si>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</si>
  <si>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</si>
  <si>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</si>
  <si>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</si>
  <si>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</si>
  <si>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</si>
  <si>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</si>
  <si>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</si>
  <si>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</si>
  <si>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</si>
  <si>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</si>
  <si>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</si>
  <si>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</si>
  <si>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</si>
  <si>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</si>
  <si>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</si>
  <si>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</si>
  <si>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</si>
  <si>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</si>
  <si>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</si>
  <si>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</si>
  <si>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</si>
  <si>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</si>
  <si>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</si>
  <si>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</si>
  <si>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</si>
  <si>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</si>
  <si>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</si>
  <si>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</si>
  <si>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</si>
  <si>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</si>
  <si>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</si>
  <si>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</si>
  <si>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</si>
  <si>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</si>
  <si>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</si>
  <si>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</si>
  <si>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</si>
  <si>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</si>
  <si>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</si>
  <si>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</si>
  <si>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</si>
  <si>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</si>
  <si>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</si>
  <si>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</si>
  <si>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</si>
  <si>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</si>
  <si>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</si>
  <si>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</si>
  <si>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</si>
  <si>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</si>
  <si>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</si>
  <si>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</si>
  <si>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</si>
  <si>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</si>
  <si>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</si>
  <si>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</si>
  <si>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</si>
  <si>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</si>
  <si>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</si>
  <si>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</si>
  <si>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</si>
  <si>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</si>
  <si>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</si>
  <si>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</si>
  <si>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</si>
  <si>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</si>
  <si>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</si>
  <si>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</si>
  <si>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</si>
  <si>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</si>
  <si>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</si>
  <si>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</si>
  <si>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</si>
  <si>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</si>
  <si>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</si>
  <si>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</si>
  <si>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</si>
  <si>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</si>
  <si>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</si>
  <si>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</si>
  <si>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</si>
  <si>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</si>
  <si>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</si>
  <si>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</si>
  <si>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</si>
  <si>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</si>
  <si>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</si>
  <si>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</si>
  <si>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</si>
  <si>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</si>
  <si>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</si>
  <si>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</si>
  <si>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</si>
  <si>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</si>
  <si>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</si>
  <si>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</si>
  <si>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</si>
  <si>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</si>
  <si>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</si>
  <si>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</si>
  <si>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</si>
  <si>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</si>
  <si>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</si>
  <si>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</si>
  <si>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</si>
  <si>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</si>
  <si>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</si>
  <si>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</si>
  <si>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</si>
  <si>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</si>
  <si>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</si>
  <si>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</si>
  <si>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</si>
  <si>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</si>
  <si>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</si>
  <si>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</si>
  <si>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</si>
  <si>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</si>
  <si>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</si>
  <si>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</si>
  <si>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</si>
  <si>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</si>
  <si>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</si>
  <si>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</si>
  <si>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</si>
  <si>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</si>
  <si>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</si>
  <si>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</si>
  <si>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</si>
  <si>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</si>
  <si>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</si>
  <si>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</si>
  <si>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</si>
  <si>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</si>
  <si>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</si>
  <si>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</si>
  <si>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</si>
  <si>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</si>
  <si>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</si>
  <si>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</si>
  <si>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</si>
  <si>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</si>
  <si>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</si>
  <si>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</si>
  <si>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</si>
  <si>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</si>
  <si>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</si>
  <si>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</si>
  <si>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</si>
  <si>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</si>
  <si>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</si>
  <si>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</si>
  <si>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</si>
  <si>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</si>
  <si>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</si>
  <si>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</si>
  <si>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</si>
  <si>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</si>
  <si>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</si>
  <si>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</si>
  <si>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</si>
  <si>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</si>
  <si>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</si>
  <si>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</si>
  <si>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1ª EXPOSIÇÃO INTERNACIONAL DO GIR LEITEIRO DE GOIAS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</si>
</sst>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9"/>
</file>

<file path=xl/ctrlProps/ctrlProp3.xml><?xml version="1.0" encoding="utf-8"?>
<formControlPr xmlns="http://schemas.microsoft.com/office/spreadsheetml/2009/9/main" objectType="Spin" dx="16" fmlaLink="$G$9" max="2050" min="1990" page="10" val="2018"/>
</file>

<file path=xl/ctrlProps/ctrlProp4.xml><?xml version="1.0" encoding="utf-8"?>
<formControlPr xmlns="http://schemas.microsoft.com/office/spreadsheetml/2009/9/main" objectType="Spin" dx="16" fmlaLink="$L$9" max="31" min="1" page="10" val="8"/>
</file>

<file path=xl/ctrlProps/ctrlProp5.xml><?xml version="1.0" encoding="utf-8"?>
<formControlPr xmlns="http://schemas.microsoft.com/office/spreadsheetml/2009/9/main" objectType="Spin" dx="16" fmlaLink="$N$9" max="12" min="1" page="10" val="11"/>
</file>

<file path=xl/ctrlProps/ctrlProp6.xml><?xml version="1.0" encoding="utf-8"?>
<formControlPr xmlns="http://schemas.microsoft.com/office/spreadsheetml/2009/9/main" objectType="Spin" dx="16" fmlaLink="$P$9" max="2050" min="199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8111"/>
  <sheetViews>
    <sheetView showGridLines="0" tabSelected="1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21" t="s">
        <v>8155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8" ht="18.75" customHeight="1" x14ac:dyDescent="0.4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8" ht="12" customHeight="1" x14ac:dyDescent="0.4"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8" ht="6.75" customHeight="1" x14ac:dyDescent="0.4"/>
    <row r="6" spans="2:18" ht="30.75" customHeight="1" x14ac:dyDescent="0.4"/>
    <row r="7" spans="2:18" ht="33.75" x14ac:dyDescent="0.65">
      <c r="C7" s="17" t="s">
        <v>0</v>
      </c>
      <c r="D7" s="19"/>
      <c r="E7" s="19"/>
      <c r="F7" s="19"/>
      <c r="G7" s="19"/>
      <c r="H7" s="18"/>
      <c r="I7" s="3"/>
      <c r="J7" s="31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17" t="s">
        <v>1</v>
      </c>
      <c r="D8" s="18"/>
      <c r="E8" s="17" t="s">
        <v>2</v>
      </c>
      <c r="F8" s="18"/>
      <c r="G8" s="19" t="s">
        <v>3</v>
      </c>
      <c r="H8" s="18"/>
      <c r="I8" s="3"/>
      <c r="J8" s="31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4">
        <v>9</v>
      </c>
      <c r="D9" s="25"/>
      <c r="E9" s="24">
        <v>1</v>
      </c>
      <c r="F9" s="25"/>
      <c r="G9" s="26">
        <v>2018</v>
      </c>
      <c r="H9" s="27"/>
      <c r="I9" s="4"/>
      <c r="J9" s="5" t="str">
        <f>DATEDIF($G$10,$P$10,"m")&amp;" m e "&amp; DATEDIF($G$10,$P$10,"md") &amp; "d"</f>
        <v>45 m e 30d</v>
      </c>
      <c r="L9" s="28">
        <v>8</v>
      </c>
      <c r="M9" s="28"/>
      <c r="N9" s="29">
        <v>11</v>
      </c>
      <c r="O9" s="29"/>
      <c r="P9" s="29">
        <v>2021</v>
      </c>
      <c r="Q9" s="29"/>
      <c r="R9" s="6"/>
    </row>
    <row r="10" spans="2:18" hidden="1" x14ac:dyDescent="0.4">
      <c r="G10" s="7">
        <f>DATE(G9,E9,C9)</f>
        <v>43109</v>
      </c>
      <c r="P10" s="7">
        <f>DATE(P9,N9,L9)</f>
        <v>44508</v>
      </c>
    </row>
    <row r="11" spans="2:18" ht="30.75" customHeight="1" x14ac:dyDescent="0.4">
      <c r="C11" s="8"/>
      <c r="E11" s="8"/>
    </row>
    <row r="12" spans="2:18" ht="33.75" x14ac:dyDescent="0.4">
      <c r="D12" s="30" t="str">
        <f>VLOOKUP(J9,C20:D8111,2,0)</f>
        <v>VACA JOVEM - 15ª CATEGORIA - DE MAIS DE 44 ATÉ 48 MESES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41.25" customHeight="1" x14ac:dyDescent="0.4">
      <c r="D13" s="30" t="str">
        <f>VLOOKUP(J9,C20:H8111,6,0)</f>
        <v>TOURO JOVEM - 15ª CATEGORIA - DE MAIS DE 44 ATÉ 48 MESES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2" t="s">
        <v>8145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38.25" customHeight="1" x14ac:dyDescent="0.4">
      <c r="B16" s="10" t="s">
        <v>8142</v>
      </c>
      <c r="C16" s="23" t="str">
        <f>VLOOKUP(J9,C20:L8111,10,0)</f>
        <v>ABAIXO DE 48 MESES LACTAÇÃO DA MÃE, E ACIMA, LACTAÇÃO PRÓPRIA + EFICIÊNCIA REPRODUTIVA ABAIXO DOS 40 MESES (OBRIGATORIAMENTE PARIDA)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25" ht="38.25" customHeight="1" x14ac:dyDescent="0.4">
      <c r="B17" s="10" t="s">
        <v>8143</v>
      </c>
      <c r="C17" s="23" t="str">
        <f>VLOOKUP(J9,C20:Y8112,23,0)</f>
        <v>LACTAÇÃO DA MÃE (ACIMA DE 3.600 Kg) + ANDROLÓGICO ATUALIZADO ACIMA DE 20 MESES (VALIDADE 60 DIAS)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Btsm4U+ldg6ZF7NT/aFm+LYobjH6BbHVMQ/j1CQNTDpCCl1oQuFkp96lz0t20evgcrr3g9pD6DUUkLXpDff51Q==" saltValue="NoMr/I1fyXAS/Iz/mfZwsg==" spinCount="100000" sheet="1" objects="1" scenarios="1" selectLockedCells="1" selectUnlockedCells="1"/>
  <mergeCells count="21"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Usuário</cp:lastModifiedBy>
  <dcterms:created xsi:type="dcterms:W3CDTF">2012-11-28T18:24:06Z</dcterms:created>
  <dcterms:modified xsi:type="dcterms:W3CDTF">2021-10-20T13:56:36Z</dcterms:modified>
</cp:coreProperties>
</file>